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059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<sst xmlns="http://schemas.openxmlformats.org/spreadsheetml/2006/main" count="410" uniqueCount="52">
  <si>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</si>
  <si>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</si>
  <si>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</si>
  <si>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</si>
  <si>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</si>
  <si>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</si>
  <si>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</si>
  <si>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</si>
  <si>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</si>
  <si>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</si>
  <si>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</si>
  <si>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</si>
  <si>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</si>
  <si>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</si>
  <si>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</si>
  <si>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</si>
  <si>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</si>
  <si>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</si>
  <si>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</si>
  <si>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</si>
  <si>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</si>
  <si>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</si>
  <si>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</si>
  <si>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</si>
  <si>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</si>
  <si>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</si>
  <si>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</si>
  <si>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</si>
  <si>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</si>
  <si>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</si>
  <si>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</si>
  <si>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</si>
  <si>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</si>
  <si>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</si>
  <si>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</si>
  <si>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</si>
  <si>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</si>
  <si>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</si>
  <si>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</si>
  <si>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</si>
  <si>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</si>
  <si>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</si>
  <si>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</si>
  <si>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</si>
  <si>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</si>
  <si>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</si>
  <si>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</si>
  <si>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</si>
  <si>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</si>
  <si>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12-Jan-2010</t>
  </si>
  <si>
    <t>12 JAN 2010 FOR SETTLEMENT ON WEDNESDAY, 13 JAN 2010</t>
  </si>
  <si>
    <t>SAFEX MTM 11-JAN-10</t>
  </si>
</sst>
</file>

<file path=xl/styles.xml><?xml version="1.0" encoding="utf-8"?>
<styleSheet xmlns="http://schemas.openxmlformats.org/spreadsheetml/2006/main">
  <numFmts count="4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7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4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0" fillId="0" borderId="36" xfId="0" applyBorder="1" applyAlignment="1">
      <alignment/>
    </xf>
    <xf numFmtId="0" fontId="13" fillId="0" borderId="37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/>
      <protection locked="0"/>
    </xf>
    <xf numFmtId="15" fontId="6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13" fillId="0" borderId="42" xfId="0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191" fontId="11" fillId="0" borderId="0" xfId="0" applyNumberFormat="1" applyFont="1" applyAlignment="1">
      <alignment/>
    </xf>
    <xf numFmtId="10" fontId="0" fillId="0" borderId="20" xfId="59" applyNumberFormat="1" applyFont="1" applyBorder="1" applyAlignment="1">
      <alignment horizontal="center"/>
    </xf>
    <xf numFmtId="9" fontId="0" fillId="0" borderId="20" xfId="59" applyFont="1" applyBorder="1" applyAlignment="1">
      <alignment horizontal="center"/>
    </xf>
    <xf numFmtId="0" fontId="13" fillId="0" borderId="43" xfId="0" applyFont="1" applyFill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2" fontId="13" fillId="34" borderId="42" xfId="0" applyNumberFormat="1" applyFont="1" applyFill="1" applyBorder="1" applyAlignment="1" applyProtection="1">
      <alignment horizontal="center"/>
      <protection locked="0"/>
    </xf>
    <xf numFmtId="2" fontId="14" fillId="34" borderId="37" xfId="0" applyNumberFormat="1" applyFont="1" applyFill="1" applyBorder="1" applyAlignment="1" applyProtection="1">
      <alignment horizontal="center"/>
      <protection locked="0"/>
    </xf>
    <xf numFmtId="10" fontId="0" fillId="34" borderId="23" xfId="59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6" fillId="33" borderId="3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6" fontId="0" fillId="34" borderId="0" xfId="59" applyNumberFormat="1" applyFont="1" applyFill="1" applyBorder="1" applyAlignment="1">
      <alignment/>
    </xf>
    <xf numFmtId="196" fontId="0" fillId="34" borderId="44" xfId="59" applyNumberFormat="1" applyFont="1" applyFill="1" applyBorder="1" applyAlignment="1">
      <alignment/>
    </xf>
    <xf numFmtId="197" fontId="0" fillId="34" borderId="33" xfId="0" applyNumberFormat="1" applyFill="1" applyBorder="1" applyAlignment="1">
      <alignment/>
    </xf>
    <xf numFmtId="197" fontId="0" fillId="34" borderId="45" xfId="0" applyNumberFormat="1" applyFill="1" applyBorder="1" applyAlignment="1">
      <alignment/>
    </xf>
    <xf numFmtId="0" fontId="13" fillId="0" borderId="46" xfId="0" applyFont="1" applyFill="1" applyBorder="1" applyAlignment="1" applyProtection="1">
      <alignment horizontal="center"/>
      <protection locked="0"/>
    </xf>
    <xf numFmtId="0" fontId="13" fillId="0" borderId="47" xfId="0" applyFont="1" applyFill="1" applyBorder="1" applyAlignment="1" applyProtection="1">
      <alignment horizontal="center"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2" fontId="13" fillId="0" borderId="48" xfId="0" applyNumberFormat="1" applyFont="1" applyFill="1" applyBorder="1" applyAlignment="1" applyProtection="1">
      <alignment horizontal="center"/>
      <protection locked="0"/>
    </xf>
    <xf numFmtId="0" fontId="13" fillId="0" borderId="40" xfId="0" applyFont="1" applyFill="1" applyBorder="1" applyAlignment="1" applyProtection="1">
      <alignment horizontal="center"/>
      <protection locked="0"/>
    </xf>
    <xf numFmtId="2" fontId="13" fillId="34" borderId="40" xfId="0" applyNumberFormat="1" applyFont="1" applyFill="1" applyBorder="1" applyAlignment="1" applyProtection="1">
      <alignment horizontal="center"/>
      <protection locked="0"/>
    </xf>
    <xf numFmtId="2" fontId="13" fillId="0" borderId="4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3" fillId="0" borderId="49" xfId="0" applyFont="1" applyFill="1" applyBorder="1" applyAlignment="1" applyProtection="1">
      <alignment/>
      <protection locked="0"/>
    </xf>
    <xf numFmtId="0" fontId="13" fillId="0" borderId="50" xfId="0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/>
      <protection locked="0"/>
    </xf>
    <xf numFmtId="0" fontId="13" fillId="0" borderId="52" xfId="0" applyFont="1" applyFill="1" applyBorder="1" applyAlignment="1" applyProtection="1">
      <alignment horizontal="center"/>
      <protection locked="0"/>
    </xf>
    <xf numFmtId="0" fontId="13" fillId="0" borderId="53" xfId="0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 applyProtection="1">
      <alignment horizontal="center"/>
      <protection locked="0"/>
    </xf>
    <xf numFmtId="10" fontId="0" fillId="34" borderId="21" xfId="59" applyNumberFormat="1" applyFont="1" applyFill="1" applyBorder="1" applyAlignment="1">
      <alignment horizontal="center"/>
    </xf>
    <xf numFmtId="10" fontId="0" fillId="0" borderId="22" xfId="59" applyNumberFormat="1" applyFont="1" applyBorder="1" applyAlignment="1">
      <alignment horizontal="center"/>
    </xf>
    <xf numFmtId="0" fontId="6" fillId="34" borderId="32" xfId="0" applyFont="1" applyFill="1" applyBorder="1" applyAlignment="1">
      <alignment/>
    </xf>
    <xf numFmtId="0" fontId="6" fillId="34" borderId="44" xfId="0" applyFont="1" applyFill="1" applyBorder="1" applyAlignment="1">
      <alignment/>
    </xf>
    <xf numFmtId="196" fontId="0" fillId="34" borderId="36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191" fontId="0" fillId="34" borderId="35" xfId="59" applyNumberFormat="1" applyFont="1" applyFill="1" applyBorder="1" applyAlignment="1">
      <alignment/>
    </xf>
    <xf numFmtId="191" fontId="0" fillId="34" borderId="55" xfId="59" applyNumberFormat="1" applyFont="1" applyFill="1" applyBorder="1" applyAlignment="1">
      <alignment/>
    </xf>
    <xf numFmtId="178" fontId="13" fillId="0" borderId="43" xfId="0" applyNumberFormat="1" applyFont="1" applyFill="1" applyBorder="1" applyAlignment="1" applyProtection="1">
      <alignment horizontal="center"/>
      <protection locked="0"/>
    </xf>
    <xf numFmtId="178" fontId="13" fillId="0" borderId="56" xfId="0" applyNumberFormat="1" applyFont="1" applyFill="1" applyBorder="1" applyAlignment="1" applyProtection="1">
      <alignment horizontal="right"/>
      <protection locked="0"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57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2" fontId="7" fillId="0" borderId="58" xfId="0" applyNumberFormat="1" applyFont="1" applyBorder="1" applyAlignment="1">
      <alignment/>
    </xf>
    <xf numFmtId="2" fontId="7" fillId="0" borderId="59" xfId="0" applyNumberFormat="1" applyFont="1" applyBorder="1" applyAlignment="1">
      <alignment/>
    </xf>
    <xf numFmtId="2" fontId="7" fillId="0" borderId="54" xfId="0" applyNumberFormat="1" applyFont="1" applyBorder="1" applyAlignment="1">
      <alignment/>
    </xf>
    <xf numFmtId="178" fontId="13" fillId="0" borderId="37" xfId="0" applyNumberFormat="1" applyFont="1" applyFill="1" applyBorder="1" applyAlignment="1" applyProtection="1">
      <alignment horizontal="center"/>
      <protection locked="0"/>
    </xf>
    <xf numFmtId="178" fontId="13" fillId="0" borderId="29" xfId="0" applyNumberFormat="1" applyFont="1" applyFill="1" applyBorder="1" applyAlignment="1" applyProtection="1">
      <alignment horizontal="center"/>
      <protection locked="0"/>
    </xf>
    <xf numFmtId="178" fontId="13" fillId="0" borderId="20" xfId="0" applyNumberFormat="1" applyFont="1" applyFill="1" applyBorder="1" applyAlignment="1" applyProtection="1">
      <alignment horizontal="center"/>
      <protection locked="0"/>
    </xf>
    <xf numFmtId="178" fontId="13" fillId="0" borderId="42" xfId="0" applyNumberFormat="1" applyFont="1" applyFill="1" applyBorder="1" applyAlignment="1" applyProtection="1">
      <alignment horizontal="center"/>
      <protection locked="0"/>
    </xf>
    <xf numFmtId="178" fontId="13" fillId="0" borderId="22" xfId="0" applyNumberFormat="1" applyFont="1" applyFill="1" applyBorder="1" applyAlignment="1" applyProtection="1">
      <alignment horizontal="center"/>
      <protection locked="0"/>
    </xf>
    <xf numFmtId="178" fontId="13" fillId="0" borderId="5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6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325"/>
          <c:w val="0.911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0236724"/>
        <c:axId val="5259605"/>
      </c:lineChart>
      <c:catAx>
        <c:axId val="60236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59605"/>
        <c:crosses val="autoZero"/>
        <c:auto val="1"/>
        <c:lblOffset val="100"/>
        <c:tickLblSkip val="1"/>
        <c:noMultiLvlLbl val="0"/>
      </c:catAx>
      <c:valAx>
        <c:axId val="5259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36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0.1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275"/>
          <c:w val="0.911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47336446"/>
        <c:axId val="23374831"/>
      </c:lineChart>
      <c:catAx>
        <c:axId val="47336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374831"/>
        <c:crosses val="autoZero"/>
        <c:auto val="1"/>
        <c:lblOffset val="100"/>
        <c:tickLblSkip val="1"/>
        <c:noMultiLvlLbl val="0"/>
      </c:catAx>
      <c:valAx>
        <c:axId val="2337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6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0.1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275"/>
          <c:w val="0.911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Sheet1!$B$163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Sheet1!$G$164:$G$172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Sheet1!$G$181:$G$189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Sheet1!$G$198:$G$206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Sheet1!$G$215:$G$223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Sheet1!$G$232:$G$240</c:f>
              <c:numCache/>
            </c:numRef>
          </c:val>
          <c:smooth val="0"/>
        </c:ser>
        <c:marker val="1"/>
        <c:axId val="9046888"/>
        <c:axId val="14313129"/>
      </c:lineChart>
      <c:catAx>
        <c:axId val="904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313129"/>
        <c:crosses val="autoZero"/>
        <c:auto val="1"/>
        <c:lblOffset val="100"/>
        <c:tickLblSkip val="1"/>
        <c:noMultiLvlLbl val="0"/>
      </c:catAx>
      <c:valAx>
        <c:axId val="14313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6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0.1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525"/>
          <c:w val="0.91025"/>
          <c:h val="0.737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Sheet1!$B$163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Sheet1!$IU$164:$IU$172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Sheet1!$IU$181:$IU$189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Sheet1!$IU$198:$IU$206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Sheet1!$IU$215:$IU$223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Sheet1!$IU$232:$IU$240</c:f>
              <c:numCache/>
            </c:numRef>
          </c:val>
          <c:smooth val="0"/>
        </c:ser>
        <c:marker val="1"/>
        <c:axId val="61709298"/>
        <c:axId val="18512771"/>
      </c:lineChart>
      <c:catAx>
        <c:axId val="617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512771"/>
        <c:crosses val="autoZero"/>
        <c:auto val="1"/>
        <c:lblOffset val="100"/>
        <c:tickLblSkip val="1"/>
        <c:noMultiLvlLbl val="0"/>
      </c:catAx>
      <c:valAx>
        <c:axId val="1851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09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18975"/>
          <c:w val="0.208"/>
          <c:h val="0.3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275"/>
          <c:w val="0.911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32397212"/>
        <c:axId val="23139453"/>
      </c:lineChart>
      <c:catAx>
        <c:axId val="3239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139453"/>
        <c:crosses val="autoZero"/>
        <c:auto val="1"/>
        <c:lblOffset val="100"/>
        <c:tickLblSkip val="1"/>
        <c:noMultiLvlLbl val="0"/>
      </c:catAx>
      <c:valAx>
        <c:axId val="23139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97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100600" y="3867150"/>
        <a:ext cx="5619750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0251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015625" y="3895725"/>
        <a:ext cx="5629275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0720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44"/>
  <sheetViews>
    <sheetView showGridLines="0" tabSelected="1" zoomScalePageLayoutView="0" workbookViewId="0" topLeftCell="A1">
      <selection activeCell="HO24" sqref="HO24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33203125" style="6" customWidth="1"/>
    <col min="22" max="22" width="11.16015625" style="6" customWidth="1"/>
    <col min="23" max="23" width="13.5" style="6" bestFit="1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9.33203125" style="6" customWidth="1"/>
    <col min="28" max="28" width="21" style="6" customWidth="1"/>
    <col min="29" max="29" width="13" style="6" bestFit="1" customWidth="1"/>
    <col min="30" max="30" width="8.5" style="6" bestFit="1" customWidth="1"/>
    <col min="3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49</v>
      </c>
    </row>
    <row r="21" ht="12.75">
      <c r="A21" s="5"/>
    </row>
    <row r="22" ht="12.75">
      <c r="A22" s="5" t="s">
        <v>48</v>
      </c>
    </row>
    <row r="23" spans="1:7" ht="12.75">
      <c r="A23" s="5" t="s">
        <v>50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0" ht="13.5" thickBot="1">
      <c r="A25" s="17" t="s">
        <v>1</v>
      </c>
      <c r="B25" s="18" t="str">
        <f>$A$20</f>
        <v>12-Jan-2010</v>
      </c>
      <c r="C25" s="19"/>
      <c r="D25" s="20"/>
      <c r="J25" s="45" t="s">
        <v>51</v>
      </c>
      <c r="K25" s="46"/>
      <c r="L25"/>
      <c r="M25"/>
      <c r="N25"/>
      <c r="O25"/>
      <c r="P25"/>
      <c r="Q25"/>
      <c r="R25"/>
      <c r="S25" s="47" t="s">
        <v>41</v>
      </c>
      <c r="T25" s="48"/>
      <c r="U25"/>
      <c r="V25" s="49" t="s">
        <v>40</v>
      </c>
      <c r="W25" s="50"/>
      <c r="X25" s="50"/>
      <c r="Y25" s="50"/>
      <c r="Z25" s="51"/>
      <c r="AB25" s="49" t="s">
        <v>39</v>
      </c>
      <c r="AC25" s="50"/>
      <c r="AD25" s="51"/>
    </row>
    <row r="26" spans="1:30" ht="13.5" thickBot="1">
      <c r="A26" s="21" t="s">
        <v>0</v>
      </c>
      <c r="B26" s="22" t="s">
        <v>2</v>
      </c>
      <c r="C26" s="23"/>
      <c r="D26" s="24"/>
      <c r="J26" s="126" t="s">
        <v>0</v>
      </c>
      <c r="K26" s="127"/>
      <c r="L26" s="52" t="s">
        <v>26</v>
      </c>
      <c r="M26" s="52" t="s">
        <v>27</v>
      </c>
      <c r="N26" s="52" t="s">
        <v>28</v>
      </c>
      <c r="O26" s="52" t="s">
        <v>29</v>
      </c>
      <c r="P26" s="53" t="s">
        <v>30</v>
      </c>
      <c r="Q26" s="54" t="s">
        <v>31</v>
      </c>
      <c r="R26"/>
      <c r="S26" s="55" t="s">
        <v>32</v>
      </c>
      <c r="T26" s="56" t="s">
        <v>33</v>
      </c>
      <c r="U26"/>
      <c r="V26" s="77"/>
      <c r="W26" s="14"/>
      <c r="X26" s="112" t="str">
        <f>A20</f>
        <v>12-Jan-2010</v>
      </c>
      <c r="Y26" s="11"/>
      <c r="Z26" s="78"/>
      <c r="AB26" s="57" t="s">
        <v>34</v>
      </c>
      <c r="AC26" s="112" t="str">
        <f>A20</f>
        <v>12-Jan-2010</v>
      </c>
      <c r="AD26" s="58"/>
    </row>
    <row r="27" spans="1:30" ht="13.5" thickBot="1">
      <c r="A27" s="25" t="s">
        <v>4</v>
      </c>
      <c r="B27" s="26">
        <v>40255</v>
      </c>
      <c r="C27" s="23"/>
      <c r="D27" s="27"/>
      <c r="F27" s="28" t="s">
        <v>24</v>
      </c>
      <c r="G27" s="29" t="s">
        <v>25</v>
      </c>
      <c r="J27" s="120" t="s">
        <v>2</v>
      </c>
      <c r="K27" s="120"/>
      <c r="L27" s="97"/>
      <c r="M27" s="95"/>
      <c r="N27" s="59"/>
      <c r="O27" s="59"/>
      <c r="P27" s="73"/>
      <c r="Q27" s="60"/>
      <c r="R27"/>
      <c r="S27" s="61">
        <v>40176</v>
      </c>
      <c r="T27" s="111" t="str">
        <f>A20</f>
        <v>12-Jan-2010</v>
      </c>
      <c r="U27"/>
      <c r="V27" s="79" t="s">
        <v>43</v>
      </c>
      <c r="W27" s="80" t="s">
        <v>42</v>
      </c>
      <c r="X27" s="80" t="s">
        <v>44</v>
      </c>
      <c r="Y27" s="80" t="s">
        <v>38</v>
      </c>
      <c r="Z27" s="58"/>
      <c r="AB27" s="62" t="s">
        <v>35</v>
      </c>
      <c r="AC27" s="63" t="s">
        <v>36</v>
      </c>
      <c r="AD27" s="64" t="s">
        <v>37</v>
      </c>
    </row>
    <row r="28" spans="1:256" ht="12.75">
      <c r="A28" s="30" t="s">
        <v>3</v>
      </c>
      <c r="B28" s="75">
        <v>18150</v>
      </c>
      <c r="C28" s="22" t="s">
        <v>14</v>
      </c>
      <c r="D28" s="31">
        <v>32.93</v>
      </c>
      <c r="F28" s="32">
        <v>0.6994219653179191</v>
      </c>
      <c r="G28" s="33">
        <v>11.68</v>
      </c>
      <c r="J28" s="122">
        <v>40255</v>
      </c>
      <c r="K28" s="123"/>
      <c r="L28" s="98">
        <v>25701</v>
      </c>
      <c r="M28" s="70">
        <v>25935</v>
      </c>
      <c r="N28" s="65">
        <v>25945</v>
      </c>
      <c r="O28" s="65">
        <v>25940</v>
      </c>
      <c r="P28" s="72">
        <v>21.25</v>
      </c>
      <c r="Q28" s="66">
        <v>21.75</v>
      </c>
      <c r="R28" s="116"/>
      <c r="S28" s="68">
        <v>0.2333952088436726</v>
      </c>
      <c r="T28" s="101">
        <v>0.22056717013533433</v>
      </c>
      <c r="U28" s="67"/>
      <c r="V28" s="107">
        <v>-0.999</v>
      </c>
      <c r="W28" s="83">
        <v>0.3590993120314574</v>
      </c>
      <c r="X28" s="105">
        <v>0.8770658278805556</v>
      </c>
      <c r="Y28" s="103" t="s">
        <v>45</v>
      </c>
      <c r="Z28" s="85">
        <v>0.002995639751726031</v>
      </c>
      <c r="AB28" s="69">
        <v>0.8</v>
      </c>
      <c r="AC28" s="81">
        <v>-0.7716894548311726</v>
      </c>
      <c r="AD28" s="82">
        <v>0.8975589629741103</v>
      </c>
      <c r="IU28" s="117">
        <f aca="true" t="shared" si="0" ref="IU28:IU36">D28-$D$32</f>
        <v>11.68</v>
      </c>
      <c r="IV28" s="6" t="b">
        <f>IU28=G28</f>
        <v>1</v>
      </c>
    </row>
    <row r="29" spans="1:256" ht="13.5" thickBot="1">
      <c r="A29" s="30" t="s">
        <v>5</v>
      </c>
      <c r="B29" s="22">
        <v>20750</v>
      </c>
      <c r="C29" s="22" t="s">
        <v>14</v>
      </c>
      <c r="D29" s="31">
        <v>28.32</v>
      </c>
      <c r="F29" s="34">
        <v>0.7996146435452793</v>
      </c>
      <c r="G29" s="35">
        <v>7.07</v>
      </c>
      <c r="J29" s="122">
        <v>40346</v>
      </c>
      <c r="K29" s="123"/>
      <c r="L29" s="98">
        <v>25701</v>
      </c>
      <c r="M29" s="70">
        <v>26200</v>
      </c>
      <c r="N29" s="65">
        <v>26200</v>
      </c>
      <c r="O29" s="65">
        <v>26200</v>
      </c>
      <c r="P29" s="72">
        <v>21.5</v>
      </c>
      <c r="Q29" s="66">
        <v>21.75</v>
      </c>
      <c r="R29" s="116"/>
      <c r="S29" s="68">
        <v>0.22931509412247533</v>
      </c>
      <c r="T29" s="101">
        <v>0.21999532152350781</v>
      </c>
      <c r="U29" s="67">
        <f>P29/100-T29</f>
        <v>-0.0049953215235078174</v>
      </c>
      <c r="V29" s="107">
        <v>-0.8252133632575721</v>
      </c>
      <c r="W29" s="83">
        <v>0.26870376699729753</v>
      </c>
      <c r="X29" s="105">
        <v>0.7806789144740375</v>
      </c>
      <c r="Y29" s="104" t="s">
        <v>46</v>
      </c>
      <c r="Z29" s="86">
        <v>0.22107961584816183</v>
      </c>
      <c r="AB29" s="69">
        <v>0.8</v>
      </c>
      <c r="AC29" s="81">
        <v>-0.8176665546604285</v>
      </c>
      <c r="AD29" s="82">
        <v>0.7446936558286189</v>
      </c>
      <c r="IU29" s="118">
        <f t="shared" si="0"/>
        <v>7.07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23350</v>
      </c>
      <c r="C30" s="22" t="s">
        <v>14</v>
      </c>
      <c r="D30" s="31">
        <v>24.42</v>
      </c>
      <c r="F30" s="34">
        <v>0.8998073217726397</v>
      </c>
      <c r="G30" s="35">
        <v>3.17</v>
      </c>
      <c r="J30" s="122">
        <v>40437</v>
      </c>
      <c r="K30" s="123"/>
      <c r="L30" s="98">
        <v>25701</v>
      </c>
      <c r="M30" s="70">
        <v>26195</v>
      </c>
      <c r="N30" s="65">
        <v>26400</v>
      </c>
      <c r="O30" s="65">
        <v>26298</v>
      </c>
      <c r="P30" s="72">
        <v>21.5</v>
      </c>
      <c r="Q30" s="66">
        <v>21.75</v>
      </c>
      <c r="R30"/>
      <c r="S30" s="68">
        <v>0.22705469576618156</v>
      </c>
      <c r="T30" s="101">
        <v>0.21969423197132187</v>
      </c>
      <c r="U30" s="67">
        <f>P30/100-T30</f>
        <v>-0.004694231971321877</v>
      </c>
      <c r="V30" s="107">
        <v>-0.736990226512742</v>
      </c>
      <c r="W30" s="83">
        <v>0.23058540362281754</v>
      </c>
      <c r="X30" s="105">
        <v>0.7341738472713198</v>
      </c>
      <c r="Y30" s="94"/>
      <c r="Z30" s="58"/>
      <c r="AB30" s="69">
        <v>0.8</v>
      </c>
      <c r="AC30" s="81">
        <v>-0.8183938783510626</v>
      </c>
      <c r="AD30" s="82">
        <v>0.7510437309455471</v>
      </c>
      <c r="IU30" s="118">
        <f t="shared" si="0"/>
        <v>3.1700000000000017</v>
      </c>
      <c r="IV30" s="6" t="b">
        <f t="shared" si="1"/>
        <v>1</v>
      </c>
    </row>
    <row r="31" spans="1:256" ht="12.75">
      <c r="A31" s="30" t="s">
        <v>5</v>
      </c>
      <c r="B31" s="22">
        <v>24650</v>
      </c>
      <c r="C31" s="22" t="s">
        <v>14</v>
      </c>
      <c r="D31" s="31">
        <v>22.75</v>
      </c>
      <c r="F31" s="34">
        <v>0.9499036608863198</v>
      </c>
      <c r="G31" s="35">
        <v>1.5</v>
      </c>
      <c r="J31" s="122">
        <v>40527</v>
      </c>
      <c r="K31" s="123"/>
      <c r="L31" s="98">
        <v>25701</v>
      </c>
      <c r="M31" s="70">
        <v>25772</v>
      </c>
      <c r="N31" s="65">
        <v>25832</v>
      </c>
      <c r="O31" s="65">
        <v>26546</v>
      </c>
      <c r="P31" s="72">
        <v>21.75</v>
      </c>
      <c r="Q31" s="66">
        <v>22</v>
      </c>
      <c r="R31"/>
      <c r="S31" s="68">
        <v>0.22550343463305966</v>
      </c>
      <c r="T31" s="101">
        <v>0.21949055972249296</v>
      </c>
      <c r="U31" s="67">
        <f>P31/100-T31</f>
        <v>-0.001990559722492957</v>
      </c>
      <c r="V31" s="107">
        <v>-0.6826636268374372</v>
      </c>
      <c r="W31" s="83">
        <v>0.20789089057795887</v>
      </c>
      <c r="X31" s="105">
        <v>0.7042629452643183</v>
      </c>
      <c r="Y31" s="94"/>
      <c r="Z31" s="58"/>
      <c r="AB31" s="69">
        <v>0.8</v>
      </c>
      <c r="AC31" s="81">
        <v>-0.8327256507894673</v>
      </c>
      <c r="AD31" s="82">
        <v>0.6827811313777365</v>
      </c>
      <c r="IU31" s="118">
        <f t="shared" si="0"/>
        <v>1.5</v>
      </c>
      <c r="IV31" s="6" t="b">
        <f t="shared" si="1"/>
        <v>1</v>
      </c>
    </row>
    <row r="32" spans="1:256" ht="12.75">
      <c r="A32" s="30" t="s">
        <v>5</v>
      </c>
      <c r="B32" s="22">
        <v>25950</v>
      </c>
      <c r="C32" s="22" t="s">
        <v>14</v>
      </c>
      <c r="D32" s="31">
        <v>21.25</v>
      </c>
      <c r="F32" s="34">
        <v>1</v>
      </c>
      <c r="G32" s="35">
        <v>0</v>
      </c>
      <c r="J32" s="122">
        <v>40619</v>
      </c>
      <c r="K32" s="123"/>
      <c r="L32" s="98">
        <v>25701</v>
      </c>
      <c r="M32" s="70">
        <v>26030</v>
      </c>
      <c r="N32" s="65">
        <v>26090</v>
      </c>
      <c r="O32" s="65">
        <v>26854</v>
      </c>
      <c r="P32" s="72">
        <v>22</v>
      </c>
      <c r="Q32" s="66">
        <v>22.25</v>
      </c>
      <c r="R32"/>
      <c r="S32" s="68">
        <v>0.22429107535427917</v>
      </c>
      <c r="T32" s="101">
        <v>0.21933232716124107</v>
      </c>
      <c r="U32" s="67">
        <f>P32/100-T32</f>
        <v>0.0006676728387589315</v>
      </c>
      <c r="V32" s="107">
        <v>-0.6432054888765016</v>
      </c>
      <c r="W32" s="83">
        <v>0.1918001994809524</v>
      </c>
      <c r="X32" s="105">
        <v>0.6818507525988722</v>
      </c>
      <c r="Y32" s="94"/>
      <c r="Z32" s="58"/>
      <c r="AB32" s="69">
        <v>0.8</v>
      </c>
      <c r="AC32" s="81">
        <v>-0.8401997355814792</v>
      </c>
      <c r="AD32" s="82">
        <v>0.6412942511468125</v>
      </c>
      <c r="IU32" s="118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27250</v>
      </c>
      <c r="C33" s="22" t="s">
        <v>14</v>
      </c>
      <c r="D33" s="31">
        <v>19.93</v>
      </c>
      <c r="F33" s="34">
        <v>1.0500963391136802</v>
      </c>
      <c r="G33" s="35">
        <v>-1.32</v>
      </c>
      <c r="J33" s="122">
        <v>40709</v>
      </c>
      <c r="K33" s="123"/>
      <c r="L33" s="99">
        <v>25701</v>
      </c>
      <c r="M33" s="87">
        <v>26470</v>
      </c>
      <c r="N33" s="88">
        <v>26530</v>
      </c>
      <c r="O33" s="88">
        <v>27446</v>
      </c>
      <c r="P33" s="89">
        <v>22</v>
      </c>
      <c r="Q33" s="90">
        <v>22</v>
      </c>
      <c r="R33"/>
      <c r="S33" s="68">
        <v>0.22333201854801404</v>
      </c>
      <c r="T33" s="101">
        <v>0.2192074963277399</v>
      </c>
      <c r="U33" s="67">
        <f>P33/100-T33</f>
        <v>0.0007925036722601086</v>
      </c>
      <c r="V33" s="107">
        <v>-0.6136740802259416</v>
      </c>
      <c r="W33" s="83">
        <v>0.17998246956678898</v>
      </c>
      <c r="X33" s="105">
        <v>0.6646630901795949</v>
      </c>
      <c r="Y33" s="94"/>
      <c r="Z33" s="58"/>
      <c r="AB33" s="69">
        <v>0.8</v>
      </c>
      <c r="AC33" s="81">
        <v>-0.8451388114437816</v>
      </c>
      <c r="AD33" s="82">
        <v>0.6113352604415196</v>
      </c>
      <c r="IU33" s="118">
        <f t="shared" si="0"/>
        <v>-1.3200000000000003</v>
      </c>
      <c r="IV33" s="6" t="b">
        <f t="shared" si="1"/>
        <v>1</v>
      </c>
    </row>
    <row r="34" spans="1:256" ht="12.75">
      <c r="A34" s="30" t="s">
        <v>5</v>
      </c>
      <c r="B34" s="22">
        <v>28550</v>
      </c>
      <c r="C34" s="22" t="s">
        <v>14</v>
      </c>
      <c r="D34" s="31">
        <v>18.8</v>
      </c>
      <c r="F34" s="34">
        <v>1.1001926782273603</v>
      </c>
      <c r="G34" s="35">
        <v>-2.45</v>
      </c>
      <c r="J34" s="122">
        <v>40892</v>
      </c>
      <c r="K34" s="123"/>
      <c r="L34" s="98">
        <v>25701</v>
      </c>
      <c r="M34" s="70">
        <v>26722</v>
      </c>
      <c r="N34" s="65">
        <v>26782</v>
      </c>
      <c r="O34" s="65">
        <v>27746</v>
      </c>
      <c r="P34" s="72">
        <v>22.75</v>
      </c>
      <c r="Q34" s="66">
        <v>22</v>
      </c>
      <c r="R34"/>
      <c r="S34" s="68">
        <v>0.2218093152506366</v>
      </c>
      <c r="T34" s="101">
        <v>0.21900958227970563</v>
      </c>
      <c r="U34" s="67"/>
      <c r="V34" s="107">
        <v>-0.5695759405070352</v>
      </c>
      <c r="W34" s="83">
        <v>0.16270819611353196</v>
      </c>
      <c r="X34" s="105">
        <v>0.6382773504522449</v>
      </c>
      <c r="Y34" s="94"/>
      <c r="Z34" s="58"/>
      <c r="AB34" s="69">
        <v>0.8</v>
      </c>
      <c r="AC34" s="81">
        <v>-0.8488527470267736</v>
      </c>
      <c r="AD34" s="82">
        <v>0.5947670830578824</v>
      </c>
      <c r="IU34" s="118">
        <f t="shared" si="0"/>
        <v>-2.4499999999999993</v>
      </c>
      <c r="IV34" s="6" t="b">
        <f t="shared" si="1"/>
        <v>1</v>
      </c>
    </row>
    <row r="35" spans="1:256" ht="13.5" thickBot="1">
      <c r="A35" s="30" t="s">
        <v>5</v>
      </c>
      <c r="B35" s="22">
        <v>31150</v>
      </c>
      <c r="C35" s="22" t="s">
        <v>14</v>
      </c>
      <c r="D35" s="31">
        <v>17.07</v>
      </c>
      <c r="F35" s="34">
        <v>1.2003853564547207</v>
      </c>
      <c r="G35" s="35">
        <v>-4.18</v>
      </c>
      <c r="J35" s="124">
        <v>40983</v>
      </c>
      <c r="K35" s="125"/>
      <c r="L35" s="100">
        <v>25701</v>
      </c>
      <c r="M35" s="96">
        <v>27570</v>
      </c>
      <c r="N35" s="91">
        <v>27630</v>
      </c>
      <c r="O35" s="91">
        <v>28450</v>
      </c>
      <c r="P35" s="92">
        <v>22.5</v>
      </c>
      <c r="Q35" s="93">
        <v>21.5</v>
      </c>
      <c r="S35" s="102">
        <v>0.22119485506669687</v>
      </c>
      <c r="T35" s="74">
        <v>0.21892973522439096</v>
      </c>
      <c r="V35" s="108">
        <v>-0.5526846253098449</v>
      </c>
      <c r="W35" s="84">
        <v>0.15621366757401398</v>
      </c>
      <c r="X35" s="106">
        <v>0.6279246174154111</v>
      </c>
      <c r="Y35" s="71"/>
      <c r="Z35" s="76"/>
      <c r="AB35" s="113">
        <v>0.8</v>
      </c>
      <c r="AC35" s="114">
        <v>-0.8490305908561742</v>
      </c>
      <c r="AD35" s="115">
        <v>0.6003581782211611</v>
      </c>
      <c r="IU35" s="118">
        <f t="shared" si="0"/>
        <v>-4.18</v>
      </c>
      <c r="IV35" s="6" t="b">
        <f t="shared" si="1"/>
        <v>1</v>
      </c>
    </row>
    <row r="36" spans="1:256" ht="13.5" thickBot="1">
      <c r="A36" s="30" t="s">
        <v>6</v>
      </c>
      <c r="B36" s="22">
        <v>33700</v>
      </c>
      <c r="C36" s="22" t="s">
        <v>14</v>
      </c>
      <c r="D36" s="31">
        <v>16.07</v>
      </c>
      <c r="F36" s="36">
        <v>1.298651252408478</v>
      </c>
      <c r="G36" s="37">
        <v>-5.18</v>
      </c>
      <c r="IU36" s="119">
        <f t="shared" si="0"/>
        <v>-5.18</v>
      </c>
      <c r="IV36" s="6" t="b">
        <f t="shared" si="1"/>
        <v>1</v>
      </c>
    </row>
    <row r="37" spans="1:255" ht="13.5" thickBot="1">
      <c r="A37" s="25" t="s">
        <v>7</v>
      </c>
      <c r="B37" s="22">
        <f>B32</f>
        <v>25950</v>
      </c>
      <c r="C37" s="23"/>
      <c r="D37" s="38"/>
      <c r="G37" s="44">
        <f>G28-G36</f>
        <v>16.86</v>
      </c>
      <c r="J37"/>
      <c r="IU37" s="119"/>
    </row>
    <row r="38" spans="1:255" ht="13.5" thickBot="1">
      <c r="A38" s="25" t="s">
        <v>8</v>
      </c>
      <c r="B38" s="39">
        <f>D32</f>
        <v>21.25</v>
      </c>
      <c r="C38" s="23"/>
      <c r="D38" s="38"/>
      <c r="J38" s="121" t="s">
        <v>47</v>
      </c>
      <c r="K38" s="120"/>
      <c r="L38" s="52" t="s">
        <v>26</v>
      </c>
      <c r="M38" s="52" t="s">
        <v>27</v>
      </c>
      <c r="N38" s="52" t="s">
        <v>28</v>
      </c>
      <c r="O38" s="52" t="s">
        <v>29</v>
      </c>
      <c r="P38" s="53" t="s">
        <v>30</v>
      </c>
      <c r="Q38" s="54" t="s">
        <v>31</v>
      </c>
      <c r="IU38" s="119"/>
    </row>
    <row r="39" spans="1:255" ht="13.5" thickBot="1">
      <c r="A39" s="25" t="s">
        <v>9</v>
      </c>
      <c r="B39" s="39">
        <v>65</v>
      </c>
      <c r="C39" s="23"/>
      <c r="D39" s="38"/>
      <c r="J39" s="110">
        <v>40255</v>
      </c>
      <c r="K39" s="109"/>
      <c r="L39" s="65">
        <v>5316</v>
      </c>
      <c r="M39" s="65">
        <v>5362</v>
      </c>
      <c r="N39" s="65">
        <v>5362</v>
      </c>
      <c r="O39" s="65">
        <v>5362</v>
      </c>
      <c r="P39" s="72">
        <v>20.25</v>
      </c>
      <c r="Q39" s="66">
        <v>21</v>
      </c>
      <c r="IU39" s="119"/>
    </row>
    <row r="40" spans="1:255" ht="13.5" thickBot="1">
      <c r="A40" s="40" t="s">
        <v>10</v>
      </c>
      <c r="B40" s="41">
        <v>5</v>
      </c>
      <c r="C40" s="42"/>
      <c r="D40" s="43"/>
      <c r="J40" s="110">
        <v>40346</v>
      </c>
      <c r="K40" s="109"/>
      <c r="L40" s="65">
        <v>5316</v>
      </c>
      <c r="M40" s="65">
        <v>5405</v>
      </c>
      <c r="N40" s="65">
        <v>5405</v>
      </c>
      <c r="O40" s="65">
        <v>5405</v>
      </c>
      <c r="P40" s="72">
        <v>20.5</v>
      </c>
      <c r="Q40" s="66">
        <v>21</v>
      </c>
      <c r="IU40" s="119"/>
    </row>
    <row r="41" spans="1:255" ht="13.5" thickBot="1">
      <c r="A41" s="11"/>
      <c r="B41" s="12"/>
      <c r="C41" s="11"/>
      <c r="D41" s="13"/>
      <c r="J41" s="110">
        <v>40437</v>
      </c>
      <c r="K41" s="109"/>
      <c r="L41" s="65">
        <v>5316</v>
      </c>
      <c r="M41" s="65">
        <v>5434</v>
      </c>
      <c r="N41" s="65">
        <v>5434</v>
      </c>
      <c r="O41" s="65">
        <v>5434</v>
      </c>
      <c r="P41" s="72">
        <v>20.5</v>
      </c>
      <c r="Q41" s="66">
        <v>21</v>
      </c>
      <c r="IU41" s="119"/>
    </row>
    <row r="42" spans="1:255" ht="13.5" thickBot="1">
      <c r="A42" s="17" t="s">
        <v>1</v>
      </c>
      <c r="B42" s="18" t="str">
        <f>$A$20</f>
        <v>12-Jan-2010</v>
      </c>
      <c r="C42" s="19"/>
      <c r="D42" s="20"/>
      <c r="J42" s="110">
        <v>40527</v>
      </c>
      <c r="K42" s="109"/>
      <c r="L42" s="65">
        <v>5316</v>
      </c>
      <c r="M42" s="65">
        <v>5501</v>
      </c>
      <c r="N42" s="65">
        <v>5501</v>
      </c>
      <c r="O42" s="65">
        <v>5501</v>
      </c>
      <c r="P42" s="72">
        <v>20.75</v>
      </c>
      <c r="Q42" s="66">
        <v>21</v>
      </c>
      <c r="IU42" s="119"/>
    </row>
    <row r="43" spans="1:255" ht="13.5" thickBot="1">
      <c r="A43" s="21" t="s">
        <v>0</v>
      </c>
      <c r="B43" s="22" t="s">
        <v>2</v>
      </c>
      <c r="C43" s="23"/>
      <c r="D43" s="24"/>
      <c r="J43" s="110">
        <v>40619</v>
      </c>
      <c r="K43" s="109"/>
      <c r="L43" s="65">
        <v>5316</v>
      </c>
      <c r="M43" s="65">
        <v>5569</v>
      </c>
      <c r="N43" s="65">
        <v>5569</v>
      </c>
      <c r="O43" s="65">
        <v>5569</v>
      </c>
      <c r="P43" s="72">
        <v>21</v>
      </c>
      <c r="Q43" s="66">
        <v>21</v>
      </c>
      <c r="IU43" s="119"/>
    </row>
    <row r="44" spans="1:255" ht="13.5" thickBot="1">
      <c r="A44" s="25" t="s">
        <v>4</v>
      </c>
      <c r="B44" s="26">
        <v>40346</v>
      </c>
      <c r="C44" s="23"/>
      <c r="D44" s="27"/>
      <c r="F44" s="28" t="s">
        <v>24</v>
      </c>
      <c r="G44" s="29" t="s">
        <v>25</v>
      </c>
      <c r="IU44" s="119"/>
    </row>
    <row r="45" spans="1:256" ht="13.5" thickBot="1">
      <c r="A45" s="30" t="s">
        <v>3</v>
      </c>
      <c r="B45" s="75">
        <v>18350</v>
      </c>
      <c r="C45" s="22" t="s">
        <v>14</v>
      </c>
      <c r="D45" s="31">
        <v>32.54</v>
      </c>
      <c r="F45" s="32">
        <v>0.700381679389313</v>
      </c>
      <c r="G45" s="33">
        <v>11.04</v>
      </c>
      <c r="IU45" s="117">
        <f aca="true" t="shared" si="2" ref="IU45:IU53">D45-$D$49</f>
        <v>11.04</v>
      </c>
      <c r="IV45" s="6" t="b">
        <f t="shared" si="1"/>
        <v>1</v>
      </c>
    </row>
    <row r="46" spans="1:256" ht="13.5" thickBot="1">
      <c r="A46" s="30" t="s">
        <v>5</v>
      </c>
      <c r="B46" s="22">
        <v>20950</v>
      </c>
      <c r="C46" s="22" t="s">
        <v>14</v>
      </c>
      <c r="D46" s="31">
        <v>28.35</v>
      </c>
      <c r="F46" s="34">
        <v>0.799618320610687</v>
      </c>
      <c r="G46" s="35">
        <v>6.85</v>
      </c>
      <c r="IU46" s="117">
        <f t="shared" si="2"/>
        <v>6.850000000000001</v>
      </c>
      <c r="IV46" s="6" t="b">
        <f t="shared" si="1"/>
        <v>1</v>
      </c>
    </row>
    <row r="47" spans="1:256" ht="13.5" thickBot="1">
      <c r="A47" s="30" t="s">
        <v>5</v>
      </c>
      <c r="B47" s="22">
        <v>23600</v>
      </c>
      <c r="C47" s="22" t="s">
        <v>14</v>
      </c>
      <c r="D47" s="31">
        <v>24.62</v>
      </c>
      <c r="F47" s="34">
        <v>0.9007633587786259</v>
      </c>
      <c r="G47" s="35">
        <v>3.12</v>
      </c>
      <c r="IU47" s="117">
        <f t="shared" si="2"/>
        <v>3.120000000000001</v>
      </c>
      <c r="IV47" s="6" t="b">
        <f t="shared" si="1"/>
        <v>1</v>
      </c>
    </row>
    <row r="48" spans="1:256" ht="13.5" thickBot="1">
      <c r="A48" s="30" t="s">
        <v>5</v>
      </c>
      <c r="B48" s="22">
        <v>24900</v>
      </c>
      <c r="C48" s="22" t="s">
        <v>14</v>
      </c>
      <c r="D48" s="31">
        <v>22.99</v>
      </c>
      <c r="F48" s="34">
        <v>0.950381679389313</v>
      </c>
      <c r="G48" s="35">
        <v>1.49</v>
      </c>
      <c r="IU48" s="117">
        <f t="shared" si="2"/>
        <v>1.4899999999999984</v>
      </c>
      <c r="IV48" s="6" t="b">
        <f t="shared" si="1"/>
        <v>1</v>
      </c>
    </row>
    <row r="49" spans="1:256" ht="13.5" thickBot="1">
      <c r="A49" s="30" t="s">
        <v>5</v>
      </c>
      <c r="B49" s="22">
        <v>26200</v>
      </c>
      <c r="C49" s="22" t="s">
        <v>14</v>
      </c>
      <c r="D49" s="31">
        <v>21.5</v>
      </c>
      <c r="F49" s="34">
        <v>1</v>
      </c>
      <c r="G49" s="35">
        <v>0</v>
      </c>
      <c r="IU49" s="117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27500</v>
      </c>
      <c r="C50" s="22" t="s">
        <v>14</v>
      </c>
      <c r="D50" s="31">
        <v>20.14</v>
      </c>
      <c r="F50" s="34">
        <v>1.049618320610687</v>
      </c>
      <c r="G50" s="35">
        <v>-1.36</v>
      </c>
      <c r="IU50" s="117">
        <f t="shared" si="2"/>
        <v>-1.3599999999999994</v>
      </c>
      <c r="IV50" s="6" t="b">
        <f t="shared" si="1"/>
        <v>1</v>
      </c>
    </row>
    <row r="51" spans="1:256" ht="13.5" thickBot="1">
      <c r="A51" s="30" t="s">
        <v>5</v>
      </c>
      <c r="B51" s="22">
        <v>28800</v>
      </c>
      <c r="C51" s="22" t="s">
        <v>14</v>
      </c>
      <c r="D51" s="31">
        <v>18.91</v>
      </c>
      <c r="F51" s="34">
        <v>1.099236641221374</v>
      </c>
      <c r="G51" s="35">
        <v>-2.59</v>
      </c>
      <c r="IU51" s="117">
        <f t="shared" si="2"/>
        <v>-2.59</v>
      </c>
      <c r="IV51" s="6" t="b">
        <f t="shared" si="1"/>
        <v>1</v>
      </c>
    </row>
    <row r="52" spans="1:256" ht="13.5" thickBot="1">
      <c r="A52" s="30" t="s">
        <v>5</v>
      </c>
      <c r="B52" s="22">
        <v>31450</v>
      </c>
      <c r="C52" s="22" t="s">
        <v>14</v>
      </c>
      <c r="D52" s="31">
        <v>16.81</v>
      </c>
      <c r="F52" s="34">
        <v>1.200381679389313</v>
      </c>
      <c r="G52" s="35">
        <v>-4.69</v>
      </c>
      <c r="IU52" s="117">
        <f t="shared" si="2"/>
        <v>-4.690000000000001</v>
      </c>
      <c r="IV52" s="6" t="b">
        <f t="shared" si="1"/>
        <v>1</v>
      </c>
    </row>
    <row r="53" spans="1:256" ht="13.5" thickBot="1">
      <c r="A53" s="30" t="s">
        <v>6</v>
      </c>
      <c r="B53" s="22">
        <v>34050</v>
      </c>
      <c r="C53" s="22" t="s">
        <v>14</v>
      </c>
      <c r="D53" s="31">
        <v>15.29</v>
      </c>
      <c r="F53" s="36">
        <v>1.299618320610687</v>
      </c>
      <c r="G53" s="37">
        <v>-6.21</v>
      </c>
      <c r="IU53" s="117">
        <f t="shared" si="2"/>
        <v>-6.210000000000001</v>
      </c>
      <c r="IV53" s="6" t="b">
        <f t="shared" si="1"/>
        <v>1</v>
      </c>
    </row>
    <row r="54" spans="1:7" ht="12.75">
      <c r="A54" s="25" t="s">
        <v>7</v>
      </c>
      <c r="B54" s="22">
        <f>B49</f>
        <v>26200</v>
      </c>
      <c r="C54" s="23"/>
      <c r="D54" s="38"/>
      <c r="G54" s="44">
        <f>G45-G53</f>
        <v>17.25</v>
      </c>
    </row>
    <row r="55" spans="1:4" ht="12.75">
      <c r="A55" s="25" t="s">
        <v>8</v>
      </c>
      <c r="B55" s="39">
        <f>D49</f>
        <v>21.5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12-Jan-2010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40437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75">
        <v>18400</v>
      </c>
      <c r="C62" s="22" t="s">
        <v>14</v>
      </c>
      <c r="D62" s="31">
        <v>31.87</v>
      </c>
      <c r="F62" s="32">
        <v>0.6996197718631179</v>
      </c>
      <c r="G62" s="33">
        <v>10.37</v>
      </c>
      <c r="IU62" s="117">
        <f aca="true" t="shared" si="3" ref="IU62:IU70">D62-$D$66</f>
        <v>10.370000000000001</v>
      </c>
      <c r="IV62" s="6" t="b">
        <f t="shared" si="1"/>
        <v>1</v>
      </c>
    </row>
    <row r="63" spans="1:256" ht="13.5" thickBot="1">
      <c r="A63" s="30" t="s">
        <v>5</v>
      </c>
      <c r="B63" s="22">
        <v>21050</v>
      </c>
      <c r="C63" s="22" t="s">
        <v>14</v>
      </c>
      <c r="D63" s="31">
        <v>27.92</v>
      </c>
      <c r="F63" s="34">
        <v>0.8003802281368821</v>
      </c>
      <c r="G63" s="35">
        <v>6.42</v>
      </c>
      <c r="IU63" s="117">
        <f t="shared" si="3"/>
        <v>6.420000000000002</v>
      </c>
      <c r="IV63" s="6" t="b">
        <f t="shared" si="1"/>
        <v>1</v>
      </c>
    </row>
    <row r="64" spans="1:256" ht="13.5" thickBot="1">
      <c r="A64" s="30" t="s">
        <v>5</v>
      </c>
      <c r="B64" s="22">
        <v>23650</v>
      </c>
      <c r="C64" s="22" t="s">
        <v>14</v>
      </c>
      <c r="D64" s="31">
        <v>24.51</v>
      </c>
      <c r="F64" s="34">
        <v>0.8992395437262357</v>
      </c>
      <c r="G64" s="35">
        <v>3.01</v>
      </c>
      <c r="IU64" s="117">
        <f t="shared" si="3"/>
        <v>3.0100000000000016</v>
      </c>
      <c r="IV64" s="6" t="b">
        <f t="shared" si="1"/>
        <v>1</v>
      </c>
    </row>
    <row r="65" spans="1:256" ht="13.5" thickBot="1">
      <c r="A65" s="30" t="s">
        <v>5</v>
      </c>
      <c r="B65" s="22">
        <v>25000</v>
      </c>
      <c r="C65" s="22" t="s">
        <v>14</v>
      </c>
      <c r="D65" s="31">
        <v>22.92</v>
      </c>
      <c r="F65" s="34">
        <v>0.9505703422053232</v>
      </c>
      <c r="G65" s="35">
        <v>1.42</v>
      </c>
      <c r="IU65" s="117">
        <f t="shared" si="3"/>
        <v>1.4200000000000017</v>
      </c>
      <c r="IV65" s="6" t="b">
        <f t="shared" si="1"/>
        <v>1</v>
      </c>
    </row>
    <row r="66" spans="1:256" ht="13.5" thickBot="1">
      <c r="A66" s="30" t="s">
        <v>5</v>
      </c>
      <c r="B66" s="22">
        <v>26300</v>
      </c>
      <c r="C66" s="22" t="s">
        <v>14</v>
      </c>
      <c r="D66" s="31">
        <v>21.5</v>
      </c>
      <c r="F66" s="34">
        <v>1</v>
      </c>
      <c r="G66" s="35">
        <v>0</v>
      </c>
      <c r="IU66" s="117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27600</v>
      </c>
      <c r="C67" s="22" t="s">
        <v>14</v>
      </c>
      <c r="D67" s="31">
        <v>20.19</v>
      </c>
      <c r="F67" s="34">
        <v>1.049429657794677</v>
      </c>
      <c r="G67" s="35">
        <v>-1.31</v>
      </c>
      <c r="IU67" s="117">
        <f t="shared" si="3"/>
        <v>-1.3099999999999987</v>
      </c>
      <c r="IV67" s="6" t="b">
        <f t="shared" si="1"/>
        <v>1</v>
      </c>
    </row>
    <row r="68" spans="1:256" ht="13.5" thickBot="1">
      <c r="A68" s="30" t="s">
        <v>5</v>
      </c>
      <c r="B68" s="22">
        <v>28950</v>
      </c>
      <c r="C68" s="22" t="s">
        <v>14</v>
      </c>
      <c r="D68" s="31">
        <v>18.95</v>
      </c>
      <c r="F68" s="34">
        <v>1.1007604562737643</v>
      </c>
      <c r="G68" s="35">
        <v>-2.55</v>
      </c>
      <c r="IU68" s="117">
        <f t="shared" si="3"/>
        <v>-2.5500000000000007</v>
      </c>
      <c r="IV68" s="6" t="b">
        <f t="shared" si="1"/>
        <v>1</v>
      </c>
    </row>
    <row r="69" spans="1:256" ht="13.5" thickBot="1">
      <c r="A69" s="30" t="s">
        <v>5</v>
      </c>
      <c r="B69" s="22">
        <v>31550</v>
      </c>
      <c r="C69" s="22" t="s">
        <v>14</v>
      </c>
      <c r="D69" s="31">
        <v>16.91</v>
      </c>
      <c r="F69" s="34">
        <v>1.1996197718631179</v>
      </c>
      <c r="G69" s="35">
        <v>-4.59</v>
      </c>
      <c r="IU69" s="117">
        <f t="shared" si="3"/>
        <v>-4.59</v>
      </c>
      <c r="IV69" s="6" t="b">
        <f t="shared" si="1"/>
        <v>1</v>
      </c>
    </row>
    <row r="70" spans="1:256" ht="13.5" thickBot="1">
      <c r="A70" s="30" t="s">
        <v>6</v>
      </c>
      <c r="B70" s="22">
        <v>34200</v>
      </c>
      <c r="C70" s="22" t="s">
        <v>14</v>
      </c>
      <c r="D70" s="31">
        <v>15.3</v>
      </c>
      <c r="F70" s="36">
        <v>1.3003802281368821</v>
      </c>
      <c r="G70" s="37">
        <v>-6.2</v>
      </c>
      <c r="IU70" s="117">
        <f t="shared" si="3"/>
        <v>-6.199999999999999</v>
      </c>
      <c r="IV70" s="6" t="b">
        <f t="shared" si="1"/>
        <v>1</v>
      </c>
    </row>
    <row r="71" spans="1:7" ht="12.75">
      <c r="A71" s="25" t="s">
        <v>7</v>
      </c>
      <c r="B71" s="22">
        <f>B66</f>
        <v>26300</v>
      </c>
      <c r="C71" s="23"/>
      <c r="D71" s="38"/>
      <c r="G71" s="44">
        <f>G62-G70</f>
        <v>16.57</v>
      </c>
    </row>
    <row r="72" spans="1:4" ht="12.75">
      <c r="A72" s="25" t="s">
        <v>8</v>
      </c>
      <c r="B72" s="39">
        <f>D66</f>
        <v>21.5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12-Jan-2010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40527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75">
        <v>18600</v>
      </c>
      <c r="C79" s="22" t="s">
        <v>14</v>
      </c>
      <c r="D79" s="31">
        <v>31.61</v>
      </c>
      <c r="F79" s="32">
        <v>0.7005649717514124</v>
      </c>
      <c r="G79" s="33">
        <v>9.86</v>
      </c>
      <c r="IU79" s="117">
        <f aca="true" t="shared" si="4" ref="IU79:IU87">D79-$D$83</f>
        <v>9.86</v>
      </c>
      <c r="IV79" s="6" t="b">
        <f t="shared" si="1"/>
        <v>1</v>
      </c>
    </row>
    <row r="80" spans="1:256" ht="13.5" thickBot="1">
      <c r="A80" s="30" t="s">
        <v>5</v>
      </c>
      <c r="B80" s="22">
        <v>21250</v>
      </c>
      <c r="C80" s="22" t="s">
        <v>14</v>
      </c>
      <c r="D80" s="31">
        <v>27.91</v>
      </c>
      <c r="F80" s="34">
        <v>0.800376647834275</v>
      </c>
      <c r="G80" s="35">
        <v>6.16</v>
      </c>
      <c r="IU80" s="117">
        <f t="shared" si="4"/>
        <v>6.16</v>
      </c>
      <c r="IV80" s="6" t="b">
        <f t="shared" si="1"/>
        <v>1</v>
      </c>
    </row>
    <row r="81" spans="1:256" ht="13.5" thickBot="1">
      <c r="A81" s="30" t="s">
        <v>5</v>
      </c>
      <c r="B81" s="22">
        <v>23900</v>
      </c>
      <c r="C81" s="22" t="s">
        <v>14</v>
      </c>
      <c r="D81" s="31">
        <v>24.62</v>
      </c>
      <c r="F81" s="34">
        <v>0.9001883239171374</v>
      </c>
      <c r="G81" s="35">
        <v>2.87</v>
      </c>
      <c r="IU81" s="117">
        <f t="shared" si="4"/>
        <v>2.870000000000001</v>
      </c>
      <c r="IV81" s="6" t="b">
        <f t="shared" si="1"/>
        <v>1</v>
      </c>
    </row>
    <row r="82" spans="1:256" ht="13.5" thickBot="1">
      <c r="A82" s="30" t="s">
        <v>5</v>
      </c>
      <c r="B82" s="22">
        <v>25200</v>
      </c>
      <c r="C82" s="22" t="s">
        <v>14</v>
      </c>
      <c r="D82" s="31">
        <v>23.16</v>
      </c>
      <c r="F82" s="34">
        <v>0.9491525423728814</v>
      </c>
      <c r="G82" s="35">
        <v>1.41</v>
      </c>
      <c r="IU82" s="117">
        <f t="shared" si="4"/>
        <v>1.4100000000000001</v>
      </c>
      <c r="IV82" s="6" t="b">
        <f t="shared" si="1"/>
        <v>1</v>
      </c>
    </row>
    <row r="83" spans="1:256" ht="13.5" thickBot="1">
      <c r="A83" s="30" t="s">
        <v>5</v>
      </c>
      <c r="B83" s="22">
        <v>26550</v>
      </c>
      <c r="C83" s="22" t="s">
        <v>14</v>
      </c>
      <c r="D83" s="31">
        <v>21.75</v>
      </c>
      <c r="F83" s="34">
        <v>1</v>
      </c>
      <c r="G83" s="35">
        <v>0</v>
      </c>
      <c r="IU83" s="117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27850</v>
      </c>
      <c r="C84" s="22" t="s">
        <v>14</v>
      </c>
      <c r="D84" s="31">
        <v>20.49</v>
      </c>
      <c r="F84" s="34">
        <v>1.048964218455744</v>
      </c>
      <c r="G84" s="35">
        <v>-1.26</v>
      </c>
      <c r="IU84" s="117">
        <f t="shared" si="4"/>
        <v>-1.2600000000000016</v>
      </c>
      <c r="IV84" s="6" t="b">
        <f t="shared" si="1"/>
        <v>1</v>
      </c>
    </row>
    <row r="85" spans="1:256" ht="13.5" thickBot="1">
      <c r="A85" s="30" t="s">
        <v>5</v>
      </c>
      <c r="B85" s="22">
        <v>29200</v>
      </c>
      <c r="C85" s="22" t="s">
        <v>14</v>
      </c>
      <c r="D85" s="31">
        <v>19.29</v>
      </c>
      <c r="F85" s="34">
        <v>1.0998116760828625</v>
      </c>
      <c r="G85" s="35">
        <v>-2.46</v>
      </c>
      <c r="IU85" s="117">
        <f t="shared" si="4"/>
        <v>-2.460000000000001</v>
      </c>
      <c r="IV85" s="6" t="b">
        <f t="shared" si="1"/>
        <v>1</v>
      </c>
    </row>
    <row r="86" spans="1:256" ht="13.5" thickBot="1">
      <c r="A86" s="30" t="s">
        <v>5</v>
      </c>
      <c r="B86" s="22">
        <v>31850</v>
      </c>
      <c r="C86" s="22" t="s">
        <v>14</v>
      </c>
      <c r="D86" s="31">
        <v>17.25</v>
      </c>
      <c r="F86" s="34">
        <v>1.1996233521657251</v>
      </c>
      <c r="G86" s="35">
        <v>-4.5</v>
      </c>
      <c r="IU86" s="117">
        <f t="shared" si="4"/>
        <v>-4.5</v>
      </c>
      <c r="IV86" s="6" t="b">
        <f t="shared" si="1"/>
        <v>1</v>
      </c>
    </row>
    <row r="87" spans="1:256" ht="13.5" thickBot="1">
      <c r="A87" s="30" t="s">
        <v>6</v>
      </c>
      <c r="B87" s="22">
        <v>34500</v>
      </c>
      <c r="C87" s="22" t="s">
        <v>14</v>
      </c>
      <c r="D87" s="31">
        <v>15.62</v>
      </c>
      <c r="F87" s="36">
        <v>1.2994350282485876</v>
      </c>
      <c r="G87" s="37">
        <v>-6.13</v>
      </c>
      <c r="IU87" s="117">
        <f t="shared" si="4"/>
        <v>-6.130000000000001</v>
      </c>
      <c r="IV87" s="6" t="b">
        <f t="shared" si="1"/>
        <v>1</v>
      </c>
    </row>
    <row r="88" spans="1:7" ht="12.75">
      <c r="A88" s="25" t="s">
        <v>7</v>
      </c>
      <c r="B88" s="22">
        <f>B83</f>
        <v>26550</v>
      </c>
      <c r="C88" s="23"/>
      <c r="D88" s="38"/>
      <c r="G88" s="44">
        <f>G79-G87</f>
        <v>15.989999999999998</v>
      </c>
    </row>
    <row r="89" spans="1:4" ht="12.75">
      <c r="A89" s="25" t="s">
        <v>8</v>
      </c>
      <c r="B89" s="39">
        <f>D83</f>
        <v>21.75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12-Jan-2010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40619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75">
        <v>18800</v>
      </c>
      <c r="C96" s="22" t="s">
        <v>14</v>
      </c>
      <c r="D96" s="31">
        <v>31.51</v>
      </c>
      <c r="F96" s="32">
        <v>0.7001862197392924</v>
      </c>
      <c r="G96" s="33">
        <v>9.51</v>
      </c>
      <c r="IU96" s="117">
        <f aca="true" t="shared" si="5" ref="IU96:IU104">D96-$D$100</f>
        <v>9.510000000000002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21500</v>
      </c>
      <c r="C97" s="22" t="s">
        <v>14</v>
      </c>
      <c r="D97" s="31">
        <v>27.93</v>
      </c>
      <c r="F97" s="34">
        <v>0.8007448789571695</v>
      </c>
      <c r="G97" s="35">
        <v>5.93</v>
      </c>
      <c r="IU97" s="117">
        <f t="shared" si="5"/>
        <v>5.93</v>
      </c>
      <c r="IV97" s="6" t="b">
        <f t="shared" si="6"/>
        <v>1</v>
      </c>
    </row>
    <row r="98" spans="1:256" ht="13.5" thickBot="1">
      <c r="A98" s="30" t="s">
        <v>5</v>
      </c>
      <c r="B98" s="22">
        <v>24150</v>
      </c>
      <c r="C98" s="22" t="s">
        <v>14</v>
      </c>
      <c r="D98" s="31">
        <v>24.8</v>
      </c>
      <c r="F98" s="34">
        <v>0.8994413407821229</v>
      </c>
      <c r="G98" s="35">
        <v>2.8</v>
      </c>
      <c r="IU98" s="117">
        <f t="shared" si="5"/>
        <v>2.8000000000000007</v>
      </c>
      <c r="IV98" s="6" t="b">
        <f t="shared" si="6"/>
        <v>1</v>
      </c>
    </row>
    <row r="99" spans="1:256" ht="13.5" thickBot="1">
      <c r="A99" s="30" t="s">
        <v>5</v>
      </c>
      <c r="B99" s="22">
        <v>25500</v>
      </c>
      <c r="C99" s="22" t="s">
        <v>14</v>
      </c>
      <c r="D99" s="31">
        <v>23.35</v>
      </c>
      <c r="F99" s="34">
        <v>0.9497206703910615</v>
      </c>
      <c r="G99" s="35">
        <v>1.35</v>
      </c>
      <c r="IU99" s="117">
        <f t="shared" si="5"/>
        <v>1.3500000000000014</v>
      </c>
      <c r="IV99" s="6" t="b">
        <f t="shared" si="6"/>
        <v>1</v>
      </c>
    </row>
    <row r="100" spans="1:256" ht="13.5" thickBot="1">
      <c r="A100" s="30" t="s">
        <v>5</v>
      </c>
      <c r="B100" s="22">
        <v>26850</v>
      </c>
      <c r="C100" s="22" t="s">
        <v>14</v>
      </c>
      <c r="D100" s="31">
        <v>22</v>
      </c>
      <c r="F100" s="34">
        <v>1</v>
      </c>
      <c r="G100" s="35">
        <v>0</v>
      </c>
      <c r="IU100" s="117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28200</v>
      </c>
      <c r="C101" s="22" t="s">
        <v>14</v>
      </c>
      <c r="D101" s="31">
        <v>20.74</v>
      </c>
      <c r="F101" s="34">
        <v>1.0502793296089385</v>
      </c>
      <c r="G101" s="35">
        <v>-1.26</v>
      </c>
      <c r="IU101" s="117">
        <f t="shared" si="5"/>
        <v>-1.2600000000000016</v>
      </c>
      <c r="IV101" s="6" t="b">
        <f t="shared" si="6"/>
        <v>1</v>
      </c>
    </row>
    <row r="102" spans="1:256" ht="13.5" thickBot="1">
      <c r="A102" s="30" t="s">
        <v>5</v>
      </c>
      <c r="B102" s="22">
        <v>29550</v>
      </c>
      <c r="C102" s="22" t="s">
        <v>14</v>
      </c>
      <c r="D102" s="31">
        <v>19.58</v>
      </c>
      <c r="F102" s="34">
        <v>1.100558659217877</v>
      </c>
      <c r="G102" s="35">
        <v>-2.42</v>
      </c>
      <c r="IU102" s="117">
        <f t="shared" si="5"/>
        <v>-2.4200000000000017</v>
      </c>
      <c r="IV102" s="6" t="b">
        <f t="shared" si="6"/>
        <v>1</v>
      </c>
    </row>
    <row r="103" spans="1:256" ht="13.5" thickBot="1">
      <c r="A103" s="30" t="s">
        <v>5</v>
      </c>
      <c r="B103" s="22">
        <v>32250</v>
      </c>
      <c r="C103" s="22" t="s">
        <v>14</v>
      </c>
      <c r="D103" s="31">
        <v>17.55</v>
      </c>
      <c r="F103" s="34">
        <v>1.2011173184357542</v>
      </c>
      <c r="G103" s="35">
        <v>-4.45</v>
      </c>
      <c r="IU103" s="117">
        <f t="shared" si="5"/>
        <v>-4.449999999999999</v>
      </c>
      <c r="IV103" s="6" t="b">
        <f t="shared" si="6"/>
        <v>1</v>
      </c>
    </row>
    <row r="104" spans="1:256" ht="13.5" thickBot="1">
      <c r="A104" s="30" t="s">
        <v>6</v>
      </c>
      <c r="B104" s="22">
        <v>34900</v>
      </c>
      <c r="C104" s="22" t="s">
        <v>14</v>
      </c>
      <c r="D104" s="31">
        <v>15.94</v>
      </c>
      <c r="F104" s="36">
        <v>1.2998137802607077</v>
      </c>
      <c r="G104" s="37">
        <v>-6.06</v>
      </c>
      <c r="IU104" s="117">
        <f t="shared" si="5"/>
        <v>-6.0600000000000005</v>
      </c>
      <c r="IV104" s="6" t="b">
        <f t="shared" si="6"/>
        <v>1</v>
      </c>
    </row>
    <row r="105" spans="1:7" ht="12.75">
      <c r="A105" s="25" t="s">
        <v>7</v>
      </c>
      <c r="B105" s="22">
        <f>B100</f>
        <v>26850</v>
      </c>
      <c r="C105" s="23"/>
      <c r="D105" s="38"/>
      <c r="G105" s="44">
        <f>G96-G104</f>
        <v>15.57</v>
      </c>
    </row>
    <row r="106" spans="1:4" ht="12.75">
      <c r="A106" s="25" t="s">
        <v>8</v>
      </c>
      <c r="B106" s="39">
        <f>D100</f>
        <v>22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12-Jan-2010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40709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75">
        <v>19200</v>
      </c>
      <c r="C113" s="22" t="s">
        <v>14</v>
      </c>
      <c r="D113" s="31">
        <v>31.25</v>
      </c>
      <c r="F113" s="32">
        <v>0.6994535519125683</v>
      </c>
      <c r="G113" s="33">
        <v>9.25</v>
      </c>
      <c r="IU113" s="117">
        <f aca="true" t="shared" si="7" ref="IU113:IU121">D113-$D$117</f>
        <v>9.25</v>
      </c>
      <c r="IV113" s="6" t="b">
        <f t="shared" si="6"/>
        <v>1</v>
      </c>
    </row>
    <row r="114" spans="1:256" ht="13.5" thickBot="1">
      <c r="A114" s="30" t="s">
        <v>5</v>
      </c>
      <c r="B114" s="22">
        <v>21950</v>
      </c>
      <c r="C114" s="22" t="s">
        <v>14</v>
      </c>
      <c r="D114" s="31">
        <v>27.81</v>
      </c>
      <c r="F114" s="34">
        <v>0.7996357012750456</v>
      </c>
      <c r="G114" s="35">
        <v>5.81</v>
      </c>
      <c r="IU114" s="117">
        <f t="shared" si="7"/>
        <v>5.809999999999999</v>
      </c>
      <c r="IV114" s="6" t="b">
        <f t="shared" si="6"/>
        <v>1</v>
      </c>
    </row>
    <row r="115" spans="1:256" ht="13.5" thickBot="1">
      <c r="A115" s="30" t="s">
        <v>5</v>
      </c>
      <c r="B115" s="22">
        <v>24700</v>
      </c>
      <c r="C115" s="22" t="s">
        <v>14</v>
      </c>
      <c r="D115" s="31">
        <v>24.72</v>
      </c>
      <c r="F115" s="34">
        <v>0.8998178506375227</v>
      </c>
      <c r="G115" s="35">
        <v>2.72</v>
      </c>
      <c r="IU115" s="117">
        <f t="shared" si="7"/>
        <v>2.719999999999999</v>
      </c>
      <c r="IV115" s="6" t="b">
        <f t="shared" si="6"/>
        <v>1</v>
      </c>
    </row>
    <row r="116" spans="1:256" ht="13.5" thickBot="1">
      <c r="A116" s="30" t="s">
        <v>5</v>
      </c>
      <c r="B116" s="22">
        <v>26050</v>
      </c>
      <c r="C116" s="22" t="s">
        <v>14</v>
      </c>
      <c r="D116" s="31">
        <v>23.34</v>
      </c>
      <c r="F116" s="34">
        <v>0.9489981785063752</v>
      </c>
      <c r="G116" s="35">
        <v>1.34</v>
      </c>
      <c r="IU116" s="117">
        <f t="shared" si="7"/>
        <v>1.3399999999999999</v>
      </c>
      <c r="IV116" s="6" t="b">
        <f t="shared" si="6"/>
        <v>1</v>
      </c>
    </row>
    <row r="117" spans="1:256" ht="13.5" thickBot="1">
      <c r="A117" s="30" t="s">
        <v>5</v>
      </c>
      <c r="B117" s="22">
        <v>27450</v>
      </c>
      <c r="C117" s="22" t="s">
        <v>14</v>
      </c>
      <c r="D117" s="31">
        <v>22</v>
      </c>
      <c r="F117" s="34">
        <v>1</v>
      </c>
      <c r="G117" s="35">
        <v>0</v>
      </c>
      <c r="IU117" s="117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28800</v>
      </c>
      <c r="C118" s="22" t="s">
        <v>14</v>
      </c>
      <c r="D118" s="31">
        <v>20.8</v>
      </c>
      <c r="F118" s="34">
        <v>1.0491803278688525</v>
      </c>
      <c r="G118" s="35">
        <v>-1.2</v>
      </c>
      <c r="IU118" s="117">
        <f t="shared" si="7"/>
        <v>-1.1999999999999993</v>
      </c>
      <c r="IV118" s="6" t="b">
        <f t="shared" si="6"/>
        <v>1</v>
      </c>
    </row>
    <row r="119" spans="1:256" ht="13.5" thickBot="1">
      <c r="A119" s="30" t="s">
        <v>5</v>
      </c>
      <c r="B119" s="22">
        <v>30200</v>
      </c>
      <c r="C119" s="22" t="s">
        <v>14</v>
      </c>
      <c r="D119" s="31">
        <v>19.64</v>
      </c>
      <c r="F119" s="34">
        <v>1.1001821493624773</v>
      </c>
      <c r="G119" s="35">
        <v>-2.36</v>
      </c>
      <c r="IU119" s="117">
        <f t="shared" si="7"/>
        <v>-2.3599999999999994</v>
      </c>
      <c r="IV119" s="6" t="b">
        <f t="shared" si="6"/>
        <v>1</v>
      </c>
    </row>
    <row r="120" spans="1:256" ht="13.5" thickBot="1">
      <c r="A120" s="30" t="s">
        <v>5</v>
      </c>
      <c r="B120" s="22">
        <v>32950</v>
      </c>
      <c r="C120" s="22" t="s">
        <v>14</v>
      </c>
      <c r="D120" s="31">
        <v>17.64</v>
      </c>
      <c r="F120" s="34">
        <v>1.2003642987249545</v>
      </c>
      <c r="G120" s="35">
        <v>-4.36</v>
      </c>
      <c r="IU120" s="117">
        <f t="shared" si="7"/>
        <v>-4.359999999999999</v>
      </c>
      <c r="IV120" s="6" t="b">
        <f t="shared" si="6"/>
        <v>1</v>
      </c>
    </row>
    <row r="121" spans="1:256" ht="13.5" thickBot="1">
      <c r="A121" s="30" t="s">
        <v>6</v>
      </c>
      <c r="B121" s="22">
        <v>35700</v>
      </c>
      <c r="C121" s="22" t="s">
        <v>14</v>
      </c>
      <c r="D121" s="31">
        <v>16</v>
      </c>
      <c r="F121" s="36">
        <v>1.3005464480874316</v>
      </c>
      <c r="G121" s="37">
        <v>-6</v>
      </c>
      <c r="IU121" s="117">
        <f t="shared" si="7"/>
        <v>-6</v>
      </c>
      <c r="IV121" s="6" t="b">
        <f t="shared" si="6"/>
        <v>1</v>
      </c>
    </row>
    <row r="122" spans="1:7" ht="12.75">
      <c r="A122" s="25" t="s">
        <v>7</v>
      </c>
      <c r="B122" s="22">
        <f>B117</f>
        <v>27450</v>
      </c>
      <c r="C122" s="23"/>
      <c r="D122" s="38"/>
      <c r="G122" s="44">
        <f>G113-G121</f>
        <v>15.25</v>
      </c>
    </row>
    <row r="123" spans="1:4" ht="12.75">
      <c r="A123" s="25" t="s">
        <v>8</v>
      </c>
      <c r="B123" s="39">
        <f>D117</f>
        <v>22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 t="str">
        <f>$A$20</f>
        <v>12-Jan-2010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75">
        <v>19400</v>
      </c>
      <c r="C130" s="22" t="s">
        <v>14</v>
      </c>
      <c r="D130" s="31">
        <v>31.57</v>
      </c>
      <c r="F130" s="32">
        <v>0.6990990990990991</v>
      </c>
      <c r="G130" s="33">
        <v>8.82</v>
      </c>
      <c r="IU130" s="117">
        <f aca="true" t="shared" si="8" ref="IU130:IU138">D130-$D$134</f>
        <v>8.82</v>
      </c>
      <c r="IV130" s="6" t="b">
        <f t="shared" si="6"/>
        <v>1</v>
      </c>
    </row>
    <row r="131" spans="1:256" ht="13.5" thickBot="1">
      <c r="A131" s="30" t="s">
        <v>5</v>
      </c>
      <c r="B131" s="22">
        <v>22200</v>
      </c>
      <c r="C131" s="22" t="s">
        <v>14</v>
      </c>
      <c r="D131" s="31">
        <v>28.28</v>
      </c>
      <c r="F131" s="34">
        <v>0.8</v>
      </c>
      <c r="G131" s="35">
        <v>5.53</v>
      </c>
      <c r="IU131" s="117">
        <f t="shared" si="8"/>
        <v>5.530000000000001</v>
      </c>
      <c r="IV131" s="6" t="b">
        <f t="shared" si="6"/>
        <v>1</v>
      </c>
    </row>
    <row r="132" spans="1:256" ht="13.5" thickBot="1">
      <c r="A132" s="30" t="s">
        <v>5</v>
      </c>
      <c r="B132" s="22">
        <v>24950</v>
      </c>
      <c r="C132" s="22" t="s">
        <v>14</v>
      </c>
      <c r="D132" s="31">
        <v>25.38</v>
      </c>
      <c r="F132" s="34">
        <v>0.8990990990990991</v>
      </c>
      <c r="G132" s="35">
        <v>2.63</v>
      </c>
      <c r="IU132" s="117">
        <f t="shared" si="8"/>
        <v>2.629999999999999</v>
      </c>
      <c r="IV132" s="6" t="b">
        <f t="shared" si="6"/>
        <v>1</v>
      </c>
    </row>
    <row r="133" spans="1:256" ht="13.5" thickBot="1">
      <c r="A133" s="30" t="s">
        <v>5</v>
      </c>
      <c r="B133" s="22">
        <v>26350</v>
      </c>
      <c r="C133" s="22" t="s">
        <v>14</v>
      </c>
      <c r="D133" s="31">
        <v>24.02</v>
      </c>
      <c r="F133" s="34">
        <v>0.9495495495495495</v>
      </c>
      <c r="G133" s="35">
        <v>1.27</v>
      </c>
      <c r="IU133" s="117">
        <f t="shared" si="8"/>
        <v>1.2699999999999996</v>
      </c>
      <c r="IV133" s="6" t="b">
        <f t="shared" si="6"/>
        <v>1</v>
      </c>
    </row>
    <row r="134" spans="1:256" ht="13.5" thickBot="1">
      <c r="A134" s="30" t="s">
        <v>5</v>
      </c>
      <c r="B134" s="22">
        <v>27750</v>
      </c>
      <c r="C134" s="22" t="s">
        <v>14</v>
      </c>
      <c r="D134" s="31">
        <v>22.75</v>
      </c>
      <c r="F134" s="34">
        <v>1</v>
      </c>
      <c r="G134" s="35">
        <v>0</v>
      </c>
      <c r="IU134" s="117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29150</v>
      </c>
      <c r="C135" s="22" t="s">
        <v>14</v>
      </c>
      <c r="D135" s="31">
        <v>21.56</v>
      </c>
      <c r="F135" s="34">
        <v>1.0504504504504504</v>
      </c>
      <c r="G135" s="35">
        <v>-1.19</v>
      </c>
      <c r="IU135" s="117">
        <f t="shared" si="8"/>
        <v>-1.1900000000000013</v>
      </c>
      <c r="IV135" s="6" t="b">
        <f t="shared" si="6"/>
        <v>1</v>
      </c>
    </row>
    <row r="136" spans="1:256" ht="13.5" thickBot="1">
      <c r="A136" s="30" t="s">
        <v>5</v>
      </c>
      <c r="B136" s="22">
        <v>30500</v>
      </c>
      <c r="C136" s="22" t="s">
        <v>14</v>
      </c>
      <c r="D136" s="31">
        <v>20.49</v>
      </c>
      <c r="F136" s="34">
        <v>1.0990990990990992</v>
      </c>
      <c r="G136" s="35">
        <v>-2.26</v>
      </c>
      <c r="IU136" s="117">
        <f t="shared" si="8"/>
        <v>-2.2600000000000016</v>
      </c>
      <c r="IV136" s="6" t="b">
        <f t="shared" si="6"/>
        <v>1</v>
      </c>
    </row>
    <row r="137" spans="1:256" ht="13.5" thickBot="1">
      <c r="A137" s="30" t="s">
        <v>5</v>
      </c>
      <c r="B137" s="22">
        <v>33300</v>
      </c>
      <c r="C137" s="22" t="s">
        <v>14</v>
      </c>
      <c r="D137" s="31">
        <v>18.52</v>
      </c>
      <c r="F137" s="34">
        <v>1.2</v>
      </c>
      <c r="G137" s="35">
        <v>-4.23</v>
      </c>
      <c r="IU137" s="117">
        <f t="shared" si="8"/>
        <v>-4.23</v>
      </c>
      <c r="IV137" s="6" t="b">
        <f t="shared" si="6"/>
        <v>1</v>
      </c>
    </row>
    <row r="138" spans="1:256" ht="13.5" thickBot="1">
      <c r="A138" s="30" t="s">
        <v>6</v>
      </c>
      <c r="B138" s="22">
        <v>36050</v>
      </c>
      <c r="C138" s="22" t="s">
        <v>14</v>
      </c>
      <c r="D138" s="31">
        <v>16.9</v>
      </c>
      <c r="F138" s="36">
        <v>1.2990990990990992</v>
      </c>
      <c r="G138" s="37">
        <v>-5.85</v>
      </c>
      <c r="IU138" s="117">
        <f t="shared" si="8"/>
        <v>-5.850000000000001</v>
      </c>
      <c r="IV138" s="6" t="b">
        <f t="shared" si="6"/>
        <v>1</v>
      </c>
    </row>
    <row r="139" spans="1:7" ht="12.75">
      <c r="A139" s="25" t="s">
        <v>7</v>
      </c>
      <c r="B139" s="22">
        <f>B134</f>
        <v>27750</v>
      </c>
      <c r="C139" s="23"/>
      <c r="D139" s="38"/>
      <c r="G139" s="44">
        <f>G130-G138</f>
        <v>14.67</v>
      </c>
    </row>
    <row r="140" spans="1:4" ht="12.75">
      <c r="A140" s="25" t="s">
        <v>8</v>
      </c>
      <c r="B140" s="39">
        <f>D134</f>
        <v>22.75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 t="str">
        <f>$A$20</f>
        <v>12-Jan-2010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40983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75">
        <v>19900</v>
      </c>
      <c r="C147" s="22" t="s">
        <v>14</v>
      </c>
      <c r="D147" s="31">
        <v>31.13</v>
      </c>
      <c r="F147" s="32">
        <v>0.6994727592267135</v>
      </c>
      <c r="G147" s="33">
        <v>8.63</v>
      </c>
      <c r="IU147" s="117">
        <f aca="true" t="shared" si="9" ref="IU147:IU155">D147-$D$151</f>
        <v>8.629999999999999</v>
      </c>
      <c r="IV147" s="6" t="b">
        <f t="shared" si="6"/>
        <v>1</v>
      </c>
    </row>
    <row r="148" spans="1:256" ht="13.5" thickBot="1">
      <c r="A148" s="30" t="s">
        <v>5</v>
      </c>
      <c r="B148" s="22">
        <v>22750</v>
      </c>
      <c r="C148" s="22" t="s">
        <v>14</v>
      </c>
      <c r="D148" s="31">
        <v>27.94</v>
      </c>
      <c r="F148" s="34">
        <v>0.7996485061511424</v>
      </c>
      <c r="G148" s="35">
        <v>5.44</v>
      </c>
      <c r="IU148" s="117">
        <f t="shared" si="9"/>
        <v>5.440000000000001</v>
      </c>
      <c r="IV148" s="6" t="b">
        <f t="shared" si="6"/>
        <v>1</v>
      </c>
    </row>
    <row r="149" spans="1:256" ht="13.5" thickBot="1">
      <c r="A149" s="30" t="s">
        <v>5</v>
      </c>
      <c r="B149" s="22">
        <v>25600</v>
      </c>
      <c r="C149" s="22" t="s">
        <v>14</v>
      </c>
      <c r="D149" s="31">
        <v>25.06</v>
      </c>
      <c r="F149" s="34">
        <v>0.8998242530755711</v>
      </c>
      <c r="G149" s="35">
        <v>2.56</v>
      </c>
      <c r="IU149" s="117">
        <f t="shared" si="9"/>
        <v>2.5599999999999987</v>
      </c>
      <c r="IV149" s="6" t="b">
        <f t="shared" si="6"/>
        <v>1</v>
      </c>
    </row>
    <row r="150" spans="1:256" ht="13.5" thickBot="1">
      <c r="A150" s="30" t="s">
        <v>5</v>
      </c>
      <c r="B150" s="22">
        <v>27050</v>
      </c>
      <c r="C150" s="22" t="s">
        <v>14</v>
      </c>
      <c r="D150" s="31">
        <v>23.72</v>
      </c>
      <c r="F150" s="34">
        <v>0.9507908611599297</v>
      </c>
      <c r="G150" s="35">
        <v>1.22</v>
      </c>
      <c r="IU150" s="117">
        <f t="shared" si="9"/>
        <v>1.2199999999999989</v>
      </c>
      <c r="IV150" s="6" t="b">
        <f t="shared" si="6"/>
        <v>1</v>
      </c>
    </row>
    <row r="151" spans="1:256" ht="13.5" thickBot="1">
      <c r="A151" s="30" t="s">
        <v>5</v>
      </c>
      <c r="B151" s="22">
        <v>28450</v>
      </c>
      <c r="C151" s="22" t="s">
        <v>14</v>
      </c>
      <c r="D151" s="31">
        <v>22.5</v>
      </c>
      <c r="F151" s="34">
        <v>1</v>
      </c>
      <c r="G151" s="35">
        <v>0</v>
      </c>
      <c r="IU151" s="117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29850</v>
      </c>
      <c r="C152" s="22" t="s">
        <v>14</v>
      </c>
      <c r="D152" s="31">
        <v>21.36</v>
      </c>
      <c r="F152" s="34">
        <v>1.0492091388400704</v>
      </c>
      <c r="G152" s="35">
        <v>-1.14</v>
      </c>
      <c r="IU152" s="117">
        <f t="shared" si="9"/>
        <v>-1.1400000000000006</v>
      </c>
      <c r="IV152" s="6" t="b">
        <f t="shared" si="6"/>
        <v>1</v>
      </c>
    </row>
    <row r="153" spans="1:256" ht="13.5" thickBot="1">
      <c r="A153" s="30" t="s">
        <v>5</v>
      </c>
      <c r="B153" s="22">
        <v>31300</v>
      </c>
      <c r="C153" s="22" t="s">
        <v>14</v>
      </c>
      <c r="D153" s="31">
        <v>20.25</v>
      </c>
      <c r="F153" s="34">
        <v>1.1001757469244289</v>
      </c>
      <c r="G153" s="35">
        <v>-2.25</v>
      </c>
      <c r="IU153" s="117">
        <f t="shared" si="9"/>
        <v>-2.25</v>
      </c>
      <c r="IV153" s="6" t="b">
        <f t="shared" si="6"/>
        <v>1</v>
      </c>
    </row>
    <row r="154" spans="1:256" ht="13.5" thickBot="1">
      <c r="A154" s="30" t="s">
        <v>5</v>
      </c>
      <c r="B154" s="22">
        <v>34150</v>
      </c>
      <c r="C154" s="22" t="s">
        <v>14</v>
      </c>
      <c r="D154" s="31">
        <v>18.31</v>
      </c>
      <c r="F154" s="34">
        <v>1.2003514938488578</v>
      </c>
      <c r="G154" s="35">
        <v>-4.19</v>
      </c>
      <c r="IU154" s="117">
        <f t="shared" si="9"/>
        <v>-4.190000000000001</v>
      </c>
      <c r="IV154" s="6" t="b">
        <f t="shared" si="6"/>
        <v>1</v>
      </c>
    </row>
    <row r="155" spans="1:256" ht="13.5" thickBot="1">
      <c r="A155" s="30" t="s">
        <v>6</v>
      </c>
      <c r="B155" s="22">
        <v>37000</v>
      </c>
      <c r="C155" s="22" t="s">
        <v>14</v>
      </c>
      <c r="D155" s="31">
        <v>16.69</v>
      </c>
      <c r="F155" s="36">
        <v>1.3005272407732864</v>
      </c>
      <c r="G155" s="37">
        <v>-5.81</v>
      </c>
      <c r="IU155" s="117">
        <f t="shared" si="9"/>
        <v>-5.809999999999999</v>
      </c>
      <c r="IV155" s="6" t="b">
        <f t="shared" si="6"/>
        <v>1</v>
      </c>
    </row>
    <row r="156" spans="1:7" ht="12.75">
      <c r="A156" s="25" t="s">
        <v>7</v>
      </c>
      <c r="B156" s="22">
        <f>B151</f>
        <v>28450</v>
      </c>
      <c r="C156" s="23"/>
      <c r="D156" s="38"/>
      <c r="G156" s="44">
        <f>G147-G155</f>
        <v>14.440000000000001</v>
      </c>
    </row>
    <row r="157" spans="1:4" ht="12.75">
      <c r="A157" s="25" t="s">
        <v>8</v>
      </c>
      <c r="B157" s="39">
        <f>D151</f>
        <v>22.5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spans="1:4" ht="13.5" thickBot="1">
      <c r="A160" s="11"/>
      <c r="B160" s="12"/>
      <c r="C160" s="11"/>
      <c r="D160" s="13"/>
    </row>
    <row r="161" spans="1:4" ht="12.75">
      <c r="A161" s="17" t="s">
        <v>1</v>
      </c>
      <c r="B161" s="18">
        <v>40190</v>
      </c>
      <c r="C161" s="19"/>
      <c r="D161" s="20"/>
    </row>
    <row r="162" spans="1:4" ht="13.5" thickBot="1">
      <c r="A162" s="21" t="s">
        <v>0</v>
      </c>
      <c r="B162" s="22" t="s">
        <v>47</v>
      </c>
      <c r="C162" s="23"/>
      <c r="D162" s="24"/>
    </row>
    <row r="163" spans="1:7" ht="13.5" thickBot="1">
      <c r="A163" s="25" t="s">
        <v>4</v>
      </c>
      <c r="B163" s="26">
        <v>40255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75">
        <v>3750</v>
      </c>
      <c r="C164" s="22" t="s">
        <v>14</v>
      </c>
      <c r="D164" s="31">
        <v>31.3</v>
      </c>
      <c r="F164" s="32">
        <v>0.7009345794392523</v>
      </c>
      <c r="G164" s="33">
        <v>11.05</v>
      </c>
      <c r="IU164" s="117">
        <f aca="true" t="shared" si="10" ref="IU164:IU172">D164-$D$168</f>
        <v>11.05</v>
      </c>
      <c r="IV164" s="6" t="b">
        <f aca="true" t="shared" si="11" ref="IV164:IV220">IU164=G164</f>
        <v>1</v>
      </c>
    </row>
    <row r="165" spans="1:256" ht="13.5" thickBot="1">
      <c r="A165" s="30" t="s">
        <v>5</v>
      </c>
      <c r="B165" s="22">
        <v>4300</v>
      </c>
      <c r="C165" s="22" t="s">
        <v>14</v>
      </c>
      <c r="D165" s="31">
        <v>27.43</v>
      </c>
      <c r="F165" s="34">
        <v>0.8037383177570093</v>
      </c>
      <c r="G165" s="35">
        <v>7.18</v>
      </c>
      <c r="IU165" s="117">
        <f t="shared" si="10"/>
        <v>7.18</v>
      </c>
      <c r="IV165" s="6" t="b">
        <f t="shared" si="11"/>
        <v>1</v>
      </c>
    </row>
    <row r="166" spans="1:256" ht="13.5" thickBot="1">
      <c r="A166" s="30" t="s">
        <v>5</v>
      </c>
      <c r="B166" s="22">
        <v>4850</v>
      </c>
      <c r="C166" s="22" t="s">
        <v>14</v>
      </c>
      <c r="D166" s="31">
        <v>23.7</v>
      </c>
      <c r="F166" s="34">
        <v>0.9065420560747663</v>
      </c>
      <c r="G166" s="35">
        <v>3.45</v>
      </c>
      <c r="IU166" s="117">
        <f t="shared" si="10"/>
        <v>3.4499999999999993</v>
      </c>
      <c r="IV166" s="6" t="b">
        <f t="shared" si="11"/>
        <v>1</v>
      </c>
    </row>
    <row r="167" spans="1:256" ht="13.5" thickBot="1">
      <c r="A167" s="30" t="s">
        <v>5</v>
      </c>
      <c r="B167" s="22">
        <v>5100</v>
      </c>
      <c r="C167" s="22" t="s">
        <v>14</v>
      </c>
      <c r="D167" s="31">
        <v>21.85</v>
      </c>
      <c r="F167" s="34">
        <v>0.9532710280373832</v>
      </c>
      <c r="G167" s="35">
        <v>1.6</v>
      </c>
      <c r="IU167" s="117">
        <f t="shared" si="10"/>
        <v>1.6000000000000014</v>
      </c>
      <c r="IV167" s="6" t="b">
        <f t="shared" si="11"/>
        <v>1</v>
      </c>
    </row>
    <row r="168" spans="1:256" ht="13.5" thickBot="1">
      <c r="A168" s="30" t="s">
        <v>5</v>
      </c>
      <c r="B168" s="22">
        <v>5350</v>
      </c>
      <c r="C168" s="22" t="s">
        <v>14</v>
      </c>
      <c r="D168" s="31">
        <v>20.25</v>
      </c>
      <c r="F168" s="34">
        <v>1</v>
      </c>
      <c r="G168" s="35">
        <v>0</v>
      </c>
      <c r="IU168" s="117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5650</v>
      </c>
      <c r="C169" s="22" t="s">
        <v>14</v>
      </c>
      <c r="D169" s="31">
        <v>19</v>
      </c>
      <c r="F169" s="34">
        <v>1.0560747663551402</v>
      </c>
      <c r="G169" s="35">
        <v>-1.25</v>
      </c>
      <c r="IU169" s="117">
        <f t="shared" si="10"/>
        <v>-1.25</v>
      </c>
      <c r="IV169" s="6" t="b">
        <f t="shared" si="11"/>
        <v>1</v>
      </c>
    </row>
    <row r="170" spans="1:256" ht="13.5" thickBot="1">
      <c r="A170" s="30" t="s">
        <v>5</v>
      </c>
      <c r="B170" s="22">
        <v>5900</v>
      </c>
      <c r="C170" s="22" t="s">
        <v>14</v>
      </c>
      <c r="D170" s="31">
        <v>18.23</v>
      </c>
      <c r="F170" s="34">
        <v>1.102803738317757</v>
      </c>
      <c r="G170" s="35">
        <v>-2.02</v>
      </c>
      <c r="IU170" s="117">
        <f t="shared" si="10"/>
        <v>-2.0199999999999996</v>
      </c>
      <c r="IV170" s="6" t="b">
        <f t="shared" si="11"/>
        <v>1</v>
      </c>
    </row>
    <row r="171" spans="1:256" ht="13.5" thickBot="1">
      <c r="A171" s="30" t="s">
        <v>5</v>
      </c>
      <c r="B171" s="22">
        <v>6450</v>
      </c>
      <c r="C171" s="22" t="s">
        <v>14</v>
      </c>
      <c r="D171" s="31">
        <v>17.55</v>
      </c>
      <c r="F171" s="34">
        <v>1.205607476635514</v>
      </c>
      <c r="G171" s="35">
        <v>-2.7</v>
      </c>
      <c r="IU171" s="117">
        <f t="shared" si="10"/>
        <v>-2.6999999999999993</v>
      </c>
      <c r="IV171" s="6" t="b">
        <f t="shared" si="11"/>
        <v>1</v>
      </c>
    </row>
    <row r="172" spans="1:256" ht="13.5" thickBot="1">
      <c r="A172" s="30" t="s">
        <v>6</v>
      </c>
      <c r="B172" s="22">
        <v>6950</v>
      </c>
      <c r="C172" s="22" t="s">
        <v>14</v>
      </c>
      <c r="D172" s="31">
        <v>17.29</v>
      </c>
      <c r="F172" s="36">
        <v>1.2990654205607477</v>
      </c>
      <c r="G172" s="37">
        <v>-2.96</v>
      </c>
      <c r="IU172" s="117">
        <f t="shared" si="10"/>
        <v>-2.960000000000001</v>
      </c>
      <c r="IV172" s="6" t="b">
        <f t="shared" si="11"/>
        <v>1</v>
      </c>
    </row>
    <row r="173" spans="1:7" ht="12.75">
      <c r="A173" s="25" t="s">
        <v>7</v>
      </c>
      <c r="B173" s="22">
        <f>B168</f>
        <v>5350</v>
      </c>
      <c r="C173" s="23"/>
      <c r="D173" s="38"/>
      <c r="G173" s="44">
        <v>14.01</v>
      </c>
    </row>
    <row r="174" spans="1:4" ht="12.75">
      <c r="A174" s="25" t="s">
        <v>8</v>
      </c>
      <c r="B174" s="39">
        <f>P39</f>
        <v>20.25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>
        <f>B161</f>
        <v>40190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7" ht="13.5" thickBot="1">
      <c r="A180" s="25" t="s">
        <v>4</v>
      </c>
      <c r="B180" s="26">
        <v>40346</v>
      </c>
      <c r="C180" s="23"/>
      <c r="D180" s="27"/>
      <c r="F180" s="28" t="s">
        <v>24</v>
      </c>
      <c r="G180" s="29" t="s">
        <v>25</v>
      </c>
    </row>
    <row r="181" spans="1:256" ht="13.5" thickBot="1">
      <c r="A181" s="30" t="s">
        <v>3</v>
      </c>
      <c r="B181" s="75">
        <v>3800</v>
      </c>
      <c r="C181" s="22" t="s">
        <v>14</v>
      </c>
      <c r="D181" s="31">
        <v>30.2</v>
      </c>
      <c r="F181" s="32">
        <v>0.7037037037037037</v>
      </c>
      <c r="G181" s="33">
        <v>9.7</v>
      </c>
      <c r="IU181" s="117">
        <f aca="true" t="shared" si="12" ref="IU181:IU189">D181-$D$185</f>
        <v>9.7</v>
      </c>
      <c r="IV181" s="6" t="b">
        <f t="shared" si="11"/>
        <v>1</v>
      </c>
    </row>
    <row r="182" spans="1:256" ht="13.5" thickBot="1">
      <c r="A182" s="30" t="s">
        <v>5</v>
      </c>
      <c r="B182" s="22">
        <v>4300</v>
      </c>
      <c r="C182" s="22" t="s">
        <v>14</v>
      </c>
      <c r="D182" s="31">
        <v>26.68</v>
      </c>
      <c r="F182" s="34">
        <v>0.7962962962962963</v>
      </c>
      <c r="G182" s="35">
        <v>6.18</v>
      </c>
      <c r="IU182" s="117">
        <f t="shared" si="12"/>
        <v>6.18</v>
      </c>
      <c r="IV182" s="6" t="b">
        <f t="shared" si="11"/>
        <v>1</v>
      </c>
    </row>
    <row r="183" spans="1:256" ht="13.5" thickBot="1">
      <c r="A183" s="30" t="s">
        <v>5</v>
      </c>
      <c r="B183" s="22">
        <v>4850</v>
      </c>
      <c r="C183" s="22" t="s">
        <v>14</v>
      </c>
      <c r="D183" s="31">
        <v>23.41</v>
      </c>
      <c r="F183" s="34">
        <v>0.8981481481481481</v>
      </c>
      <c r="G183" s="35">
        <v>2.91</v>
      </c>
      <c r="IU183" s="117">
        <f t="shared" si="12"/>
        <v>2.91</v>
      </c>
      <c r="IV183" s="6" t="b">
        <f t="shared" si="11"/>
        <v>1</v>
      </c>
    </row>
    <row r="184" spans="1:256" ht="13.5" thickBot="1">
      <c r="A184" s="30" t="s">
        <v>5</v>
      </c>
      <c r="B184" s="22">
        <v>5150</v>
      </c>
      <c r="C184" s="22" t="s">
        <v>14</v>
      </c>
      <c r="D184" s="31">
        <v>21.89</v>
      </c>
      <c r="F184" s="34">
        <v>0.9537037037037037</v>
      </c>
      <c r="G184" s="35">
        <v>1.39</v>
      </c>
      <c r="IU184" s="117">
        <f t="shared" si="12"/>
        <v>1.3900000000000006</v>
      </c>
      <c r="IV184" s="6" t="b">
        <f t="shared" si="11"/>
        <v>1</v>
      </c>
    </row>
    <row r="185" spans="1:256" ht="13.5" thickBot="1">
      <c r="A185" s="30" t="s">
        <v>5</v>
      </c>
      <c r="B185" s="22">
        <v>5400</v>
      </c>
      <c r="C185" s="22" t="s">
        <v>14</v>
      </c>
      <c r="D185" s="31">
        <v>20.5</v>
      </c>
      <c r="F185" s="34">
        <v>1</v>
      </c>
      <c r="G185" s="35">
        <v>0</v>
      </c>
      <c r="IU185" s="117">
        <f t="shared" si="12"/>
        <v>0</v>
      </c>
      <c r="IV185" s="6" t="b">
        <f t="shared" si="11"/>
        <v>1</v>
      </c>
    </row>
    <row r="186" spans="1:256" ht="13.5" thickBot="1">
      <c r="A186" s="30" t="s">
        <v>5</v>
      </c>
      <c r="B186" s="22">
        <v>5700</v>
      </c>
      <c r="C186" s="22" t="s">
        <v>14</v>
      </c>
      <c r="D186" s="31">
        <v>19.33</v>
      </c>
      <c r="F186" s="34">
        <v>1.0555555555555556</v>
      </c>
      <c r="G186" s="35">
        <v>-1.17</v>
      </c>
      <c r="IU186" s="117">
        <f t="shared" si="12"/>
        <v>-1.1700000000000017</v>
      </c>
      <c r="IV186" s="6" t="b">
        <f t="shared" si="11"/>
        <v>1</v>
      </c>
    </row>
    <row r="187" spans="1:256" ht="13.5" thickBot="1">
      <c r="A187" s="30" t="s">
        <v>5</v>
      </c>
      <c r="B187" s="22">
        <v>5950</v>
      </c>
      <c r="C187" s="22" t="s">
        <v>14</v>
      </c>
      <c r="D187" s="31">
        <v>18.38</v>
      </c>
      <c r="F187" s="34">
        <v>1.1018518518518519</v>
      </c>
      <c r="G187" s="35">
        <v>-2.12</v>
      </c>
      <c r="IU187" s="117">
        <f t="shared" si="12"/>
        <v>-2.120000000000001</v>
      </c>
      <c r="IV187" s="6" t="b">
        <f t="shared" si="11"/>
        <v>1</v>
      </c>
    </row>
    <row r="188" spans="1:256" ht="13.5" thickBot="1">
      <c r="A188" s="30" t="s">
        <v>5</v>
      </c>
      <c r="B188" s="22">
        <v>6500</v>
      </c>
      <c r="C188" s="22" t="s">
        <v>14</v>
      </c>
      <c r="D188" s="31">
        <v>17.14</v>
      </c>
      <c r="F188" s="34">
        <v>1.2037037037037037</v>
      </c>
      <c r="G188" s="35">
        <v>-3.36</v>
      </c>
      <c r="IU188" s="117">
        <f t="shared" si="12"/>
        <v>-3.3599999999999994</v>
      </c>
      <c r="IV188" s="6" t="b">
        <f t="shared" si="11"/>
        <v>1</v>
      </c>
    </row>
    <row r="189" spans="1:256" ht="13.5" thickBot="1">
      <c r="A189" s="30" t="s">
        <v>6</v>
      </c>
      <c r="B189" s="22">
        <v>7050</v>
      </c>
      <c r="C189" s="22" t="s">
        <v>14</v>
      </c>
      <c r="D189" s="31">
        <v>16.47</v>
      </c>
      <c r="F189" s="36">
        <v>1.3055555555555556</v>
      </c>
      <c r="G189" s="37">
        <v>-4.03</v>
      </c>
      <c r="IU189" s="117">
        <f t="shared" si="12"/>
        <v>-4.030000000000001</v>
      </c>
      <c r="IV189" s="6" t="b">
        <f t="shared" si="11"/>
        <v>1</v>
      </c>
    </row>
    <row r="190" spans="1:7" ht="12.75">
      <c r="A190" s="25" t="s">
        <v>7</v>
      </c>
      <c r="B190" s="22">
        <f>B185</f>
        <v>5400</v>
      </c>
      <c r="C190" s="23"/>
      <c r="D190" s="38"/>
      <c r="G190" s="44">
        <v>13.73</v>
      </c>
    </row>
    <row r="191" spans="1:4" ht="12.75">
      <c r="A191" s="25" t="s">
        <v>8</v>
      </c>
      <c r="B191" s="39">
        <f>P40</f>
        <v>20.5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f>B178</f>
        <v>40190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7" ht="13.5" thickBot="1">
      <c r="A197" s="25" t="s">
        <v>4</v>
      </c>
      <c r="B197" s="26">
        <v>40437</v>
      </c>
      <c r="C197" s="23"/>
      <c r="D197" s="27"/>
      <c r="F197" s="28" t="s">
        <v>24</v>
      </c>
      <c r="G197" s="29" t="s">
        <v>25</v>
      </c>
    </row>
    <row r="198" spans="1:256" ht="13.5" thickBot="1">
      <c r="A198" s="30" t="s">
        <v>3</v>
      </c>
      <c r="B198" s="75">
        <v>3800</v>
      </c>
      <c r="C198" s="22" t="s">
        <v>14</v>
      </c>
      <c r="D198" s="31">
        <v>29.25</v>
      </c>
      <c r="F198" s="32">
        <v>0.6972477064220184</v>
      </c>
      <c r="G198" s="33">
        <v>8.75</v>
      </c>
      <c r="IU198" s="117">
        <f aca="true" t="shared" si="13" ref="IU198:IU206">D198-$D$202</f>
        <v>8.75</v>
      </c>
      <c r="IV198" s="6" t="b">
        <f t="shared" si="11"/>
        <v>1</v>
      </c>
    </row>
    <row r="199" spans="1:256" ht="13.5" thickBot="1">
      <c r="A199" s="30" t="s">
        <v>5</v>
      </c>
      <c r="B199" s="22">
        <v>4350</v>
      </c>
      <c r="C199" s="22" t="s">
        <v>14</v>
      </c>
      <c r="D199" s="31">
        <v>26.05</v>
      </c>
      <c r="F199" s="34">
        <v>0.7981651376146789</v>
      </c>
      <c r="G199" s="35">
        <v>5.55</v>
      </c>
      <c r="IU199" s="117">
        <f t="shared" si="13"/>
        <v>5.550000000000001</v>
      </c>
      <c r="IV199" s="6" t="b">
        <f t="shared" si="11"/>
        <v>1</v>
      </c>
    </row>
    <row r="200" spans="1:256" ht="13.5" thickBot="1">
      <c r="A200" s="30" t="s">
        <v>5</v>
      </c>
      <c r="B200" s="22">
        <v>4900</v>
      </c>
      <c r="C200" s="22" t="s">
        <v>14</v>
      </c>
      <c r="D200" s="31">
        <v>23.11</v>
      </c>
      <c r="F200" s="34">
        <v>0.8990825688073395</v>
      </c>
      <c r="G200" s="35">
        <v>2.61</v>
      </c>
      <c r="IU200" s="117">
        <f t="shared" si="13"/>
        <v>2.6099999999999994</v>
      </c>
      <c r="IV200" s="6" t="b">
        <f t="shared" si="11"/>
        <v>1</v>
      </c>
    </row>
    <row r="201" spans="1:256" ht="13.5" thickBot="1">
      <c r="A201" s="30" t="s">
        <v>5</v>
      </c>
      <c r="B201" s="22">
        <v>5150</v>
      </c>
      <c r="C201" s="22" t="s">
        <v>14</v>
      </c>
      <c r="D201" s="31">
        <v>21.76</v>
      </c>
      <c r="F201" s="34">
        <v>0.944954128440367</v>
      </c>
      <c r="G201" s="35">
        <v>1.26</v>
      </c>
      <c r="IU201" s="117">
        <f t="shared" si="13"/>
        <v>1.2600000000000016</v>
      </c>
      <c r="IV201" s="6" t="b">
        <f t="shared" si="11"/>
        <v>1</v>
      </c>
    </row>
    <row r="202" spans="1:256" ht="13.5" thickBot="1">
      <c r="A202" s="30" t="s">
        <v>5</v>
      </c>
      <c r="B202" s="22">
        <v>5450</v>
      </c>
      <c r="C202" s="22" t="s">
        <v>14</v>
      </c>
      <c r="D202" s="31">
        <v>20.5</v>
      </c>
      <c r="F202" s="34">
        <v>1</v>
      </c>
      <c r="G202" s="35">
        <v>0</v>
      </c>
      <c r="IU202" s="117">
        <f t="shared" si="13"/>
        <v>0</v>
      </c>
      <c r="IV202" s="6" t="b">
        <f t="shared" si="11"/>
        <v>1</v>
      </c>
    </row>
    <row r="203" spans="1:256" ht="13.5" thickBot="1">
      <c r="A203" s="30" t="s">
        <v>5</v>
      </c>
      <c r="B203" s="22">
        <v>5700</v>
      </c>
      <c r="C203" s="22" t="s">
        <v>14</v>
      </c>
      <c r="D203" s="31">
        <v>19.4</v>
      </c>
      <c r="F203" s="34">
        <v>1.0458715596330275</v>
      </c>
      <c r="G203" s="35">
        <v>-1.1</v>
      </c>
      <c r="IU203" s="117">
        <f t="shared" si="13"/>
        <v>-1.1000000000000014</v>
      </c>
      <c r="IV203" s="6" t="b">
        <f t="shared" si="11"/>
        <v>1</v>
      </c>
    </row>
    <row r="204" spans="1:256" ht="13.5" thickBot="1">
      <c r="A204" s="30" t="s">
        <v>5</v>
      </c>
      <c r="B204" s="22">
        <v>6000</v>
      </c>
      <c r="C204" s="22" t="s">
        <v>14</v>
      </c>
      <c r="D204" s="31">
        <v>18.48</v>
      </c>
      <c r="F204" s="34">
        <v>1.1009174311926606</v>
      </c>
      <c r="G204" s="35">
        <v>-2.02</v>
      </c>
      <c r="IU204" s="117">
        <f t="shared" si="13"/>
        <v>-2.0199999999999996</v>
      </c>
      <c r="IV204" s="6" t="b">
        <f t="shared" si="11"/>
        <v>1</v>
      </c>
    </row>
    <row r="205" spans="1:256" ht="13.5" thickBot="1">
      <c r="A205" s="30" t="s">
        <v>5</v>
      </c>
      <c r="B205" s="22">
        <v>6500</v>
      </c>
      <c r="C205" s="22" t="s">
        <v>14</v>
      </c>
      <c r="D205" s="31">
        <v>17.15</v>
      </c>
      <c r="F205" s="34">
        <v>1.1926605504587156</v>
      </c>
      <c r="G205" s="35">
        <v>-3.35</v>
      </c>
      <c r="IU205" s="117">
        <f t="shared" si="13"/>
        <v>-3.3500000000000014</v>
      </c>
      <c r="IV205" s="6" t="b">
        <f t="shared" si="11"/>
        <v>1</v>
      </c>
    </row>
    <row r="206" spans="1:256" ht="13.5" thickBot="1">
      <c r="A206" s="30" t="s">
        <v>6</v>
      </c>
      <c r="B206" s="22">
        <v>7050</v>
      </c>
      <c r="C206" s="22" t="s">
        <v>14</v>
      </c>
      <c r="D206" s="31">
        <v>16.35</v>
      </c>
      <c r="F206" s="36">
        <v>1.2935779816513762</v>
      </c>
      <c r="G206" s="37">
        <v>-4.15</v>
      </c>
      <c r="IU206" s="117">
        <f t="shared" si="13"/>
        <v>-4.149999999999999</v>
      </c>
      <c r="IV206" s="6" t="b">
        <f t="shared" si="11"/>
        <v>1</v>
      </c>
    </row>
    <row r="207" spans="1:7" ht="12.75">
      <c r="A207" s="25" t="s">
        <v>7</v>
      </c>
      <c r="B207" s="22">
        <f>B202</f>
        <v>5450</v>
      </c>
      <c r="C207" s="23"/>
      <c r="D207" s="38"/>
      <c r="G207" s="44">
        <v>12.9</v>
      </c>
    </row>
    <row r="208" spans="1:4" ht="12.75">
      <c r="A208" s="25" t="s">
        <v>8</v>
      </c>
      <c r="B208" s="39">
        <f>P41</f>
        <v>20.5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f>B195</f>
        <v>40190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7" ht="13.5" thickBot="1">
      <c r="A214" s="25" t="s">
        <v>4</v>
      </c>
      <c r="B214" s="26">
        <v>40527</v>
      </c>
      <c r="C214" s="23"/>
      <c r="D214" s="27"/>
      <c r="F214" s="28" t="s">
        <v>24</v>
      </c>
      <c r="G214" s="29" t="s">
        <v>25</v>
      </c>
    </row>
    <row r="215" spans="1:256" ht="13.5" thickBot="1">
      <c r="A215" s="30" t="s">
        <v>3</v>
      </c>
      <c r="B215" s="75">
        <v>3850</v>
      </c>
      <c r="C215" s="22" t="s">
        <v>14</v>
      </c>
      <c r="D215" s="31">
        <v>28.95</v>
      </c>
      <c r="F215" s="32">
        <v>0.7</v>
      </c>
      <c r="G215" s="33">
        <v>8.2</v>
      </c>
      <c r="H215" s="44"/>
      <c r="IU215" s="117">
        <f aca="true" t="shared" si="14" ref="IU215:IU223">D215-$D$219</f>
        <v>8.2</v>
      </c>
      <c r="IV215" s="6" t="b">
        <f t="shared" si="11"/>
        <v>1</v>
      </c>
    </row>
    <row r="216" spans="1:256" ht="13.5" thickBot="1">
      <c r="A216" s="30" t="s">
        <v>5</v>
      </c>
      <c r="B216" s="22">
        <v>4400</v>
      </c>
      <c r="C216" s="22" t="s">
        <v>14</v>
      </c>
      <c r="D216" s="31">
        <v>25.94</v>
      </c>
      <c r="F216" s="34">
        <v>0.8</v>
      </c>
      <c r="G216" s="35">
        <v>5.19</v>
      </c>
      <c r="H216" s="44"/>
      <c r="IU216" s="117">
        <f t="shared" si="14"/>
        <v>5.190000000000001</v>
      </c>
      <c r="IV216" s="6" t="b">
        <f t="shared" si="11"/>
        <v>1</v>
      </c>
    </row>
    <row r="217" spans="1:256" ht="13.5" thickBot="1">
      <c r="A217" s="30" t="s">
        <v>5</v>
      </c>
      <c r="B217" s="22">
        <v>4950</v>
      </c>
      <c r="C217" s="22" t="s">
        <v>14</v>
      </c>
      <c r="D217" s="31">
        <v>23.2</v>
      </c>
      <c r="F217" s="34">
        <v>0.9</v>
      </c>
      <c r="G217" s="35">
        <v>2.45</v>
      </c>
      <c r="H217" s="44"/>
      <c r="IU217" s="117">
        <f t="shared" si="14"/>
        <v>2.4499999999999993</v>
      </c>
      <c r="IV217" s="6" t="b">
        <f t="shared" si="11"/>
        <v>1</v>
      </c>
    </row>
    <row r="218" spans="1:256" ht="13.5" thickBot="1">
      <c r="A218" s="30" t="s">
        <v>5</v>
      </c>
      <c r="B218" s="22">
        <v>5250</v>
      </c>
      <c r="C218" s="22" t="s">
        <v>14</v>
      </c>
      <c r="D218" s="31">
        <v>21.93</v>
      </c>
      <c r="F218" s="34">
        <v>0.9545454545454546</v>
      </c>
      <c r="G218" s="35">
        <v>1.18</v>
      </c>
      <c r="H218" s="44"/>
      <c r="IU218" s="117">
        <f t="shared" si="14"/>
        <v>1.1799999999999997</v>
      </c>
      <c r="IV218" s="6" t="b">
        <f t="shared" si="11"/>
        <v>1</v>
      </c>
    </row>
    <row r="219" spans="1:256" ht="13.5" thickBot="1">
      <c r="A219" s="30" t="s">
        <v>5</v>
      </c>
      <c r="B219" s="22">
        <v>5500</v>
      </c>
      <c r="C219" s="22" t="s">
        <v>14</v>
      </c>
      <c r="D219" s="31">
        <v>20.75</v>
      </c>
      <c r="F219" s="34">
        <v>1</v>
      </c>
      <c r="G219" s="35">
        <v>0</v>
      </c>
      <c r="H219" s="44"/>
      <c r="IU219" s="117">
        <f t="shared" si="14"/>
        <v>0</v>
      </c>
      <c r="IV219" s="6" t="b">
        <f t="shared" si="11"/>
        <v>1</v>
      </c>
    </row>
    <row r="220" spans="1:256" ht="13.5" thickBot="1">
      <c r="A220" s="30" t="s">
        <v>5</v>
      </c>
      <c r="B220" s="22">
        <v>5800</v>
      </c>
      <c r="C220" s="22" t="s">
        <v>14</v>
      </c>
      <c r="D220" s="31">
        <v>19.7</v>
      </c>
      <c r="F220" s="34">
        <v>1.0545454545454545</v>
      </c>
      <c r="G220" s="35">
        <v>-1.05</v>
      </c>
      <c r="H220" s="44"/>
      <c r="IU220" s="117">
        <f t="shared" si="14"/>
        <v>-1.0500000000000007</v>
      </c>
      <c r="IV220" s="6" t="b">
        <f t="shared" si="11"/>
        <v>1</v>
      </c>
    </row>
    <row r="221" spans="1:256" ht="13.5" thickBot="1">
      <c r="A221" s="30" t="s">
        <v>5</v>
      </c>
      <c r="B221" s="22">
        <v>6050</v>
      </c>
      <c r="C221" s="22" t="s">
        <v>14</v>
      </c>
      <c r="D221" s="31">
        <v>18.78</v>
      </c>
      <c r="F221" s="34">
        <v>1.1</v>
      </c>
      <c r="G221" s="35">
        <v>-1.97</v>
      </c>
      <c r="H221" s="44"/>
      <c r="IU221" s="117">
        <f t="shared" si="14"/>
        <v>-1.9699999999999989</v>
      </c>
      <c r="IV221" s="6" t="b">
        <f aca="true" t="shared" si="15" ref="IV221:IV240">IU221=G221</f>
        <v>1</v>
      </c>
    </row>
    <row r="222" spans="1:256" ht="13.5" thickBot="1">
      <c r="A222" s="30" t="s">
        <v>5</v>
      </c>
      <c r="B222" s="22">
        <v>6600</v>
      </c>
      <c r="C222" s="22" t="s">
        <v>14</v>
      </c>
      <c r="D222" s="31">
        <v>17.39</v>
      </c>
      <c r="F222" s="34">
        <v>1.2</v>
      </c>
      <c r="G222" s="35">
        <v>-3.36</v>
      </c>
      <c r="H222" s="44"/>
      <c r="IU222" s="117">
        <f t="shared" si="14"/>
        <v>-3.3599999999999994</v>
      </c>
      <c r="IV222" s="6" t="b">
        <f t="shared" si="15"/>
        <v>1</v>
      </c>
    </row>
    <row r="223" spans="1:256" ht="13.5" thickBot="1">
      <c r="A223" s="30" t="s">
        <v>6</v>
      </c>
      <c r="B223" s="22">
        <v>7150</v>
      </c>
      <c r="C223" s="22" t="s">
        <v>14</v>
      </c>
      <c r="D223" s="31">
        <v>16.47</v>
      </c>
      <c r="F223" s="36">
        <v>1.3</v>
      </c>
      <c r="G223" s="37">
        <v>-4.28</v>
      </c>
      <c r="H223" s="44"/>
      <c r="IU223" s="117">
        <f t="shared" si="14"/>
        <v>-4.280000000000001</v>
      </c>
      <c r="IV223" s="6" t="b">
        <f t="shared" si="15"/>
        <v>1</v>
      </c>
    </row>
    <row r="224" spans="1:7" ht="12.75">
      <c r="A224" s="25" t="s">
        <v>7</v>
      </c>
      <c r="B224" s="22">
        <f>B219</f>
        <v>5500</v>
      </c>
      <c r="C224" s="23"/>
      <c r="D224" s="38"/>
      <c r="G224" s="44">
        <v>12.48</v>
      </c>
    </row>
    <row r="225" spans="1:4" ht="12.75">
      <c r="A225" s="25" t="s">
        <v>8</v>
      </c>
      <c r="B225" s="39">
        <f>P42</f>
        <v>20.75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ht="13.5" thickBot="1"/>
    <row r="229" spans="1:4" ht="12.75">
      <c r="A229" s="17" t="s">
        <v>1</v>
      </c>
      <c r="B229" s="18">
        <f>B212</f>
        <v>40190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7" ht="13.5" thickBot="1">
      <c r="A231" s="25" t="s">
        <v>4</v>
      </c>
      <c r="B231" s="26">
        <v>40619</v>
      </c>
      <c r="C231" s="23"/>
      <c r="D231" s="27"/>
      <c r="F231" s="28" t="s">
        <v>24</v>
      </c>
      <c r="G231" s="29" t="s">
        <v>25</v>
      </c>
    </row>
    <row r="232" spans="1:256" ht="12.75">
      <c r="A232" s="30" t="s">
        <v>3</v>
      </c>
      <c r="B232" s="75">
        <v>3900</v>
      </c>
      <c r="C232" s="22" t="s">
        <v>14</v>
      </c>
      <c r="D232" s="31">
        <v>29.26</v>
      </c>
      <c r="F232" s="32">
        <v>0.7027027027027027</v>
      </c>
      <c r="G232" s="33">
        <v>8.26</v>
      </c>
      <c r="IU232" s="117">
        <f aca="true" t="shared" si="16" ref="IU232:IU240">D232-$D$236</f>
        <v>8.260000000000002</v>
      </c>
      <c r="IV232" s="6" t="b">
        <f t="shared" si="15"/>
        <v>1</v>
      </c>
    </row>
    <row r="233" spans="1:256" ht="12.75">
      <c r="A233" s="30" t="s">
        <v>5</v>
      </c>
      <c r="B233" s="22">
        <v>4450</v>
      </c>
      <c r="C233" s="22" t="s">
        <v>14</v>
      </c>
      <c r="D233" s="31">
        <v>26.06</v>
      </c>
      <c r="F233" s="34">
        <v>0.8018018018018018</v>
      </c>
      <c r="G233" s="35">
        <v>5.06</v>
      </c>
      <c r="IU233" s="118">
        <f t="shared" si="16"/>
        <v>5.059999999999999</v>
      </c>
      <c r="IV233" s="6" t="b">
        <f t="shared" si="15"/>
        <v>1</v>
      </c>
    </row>
    <row r="234" spans="1:256" ht="12.75">
      <c r="A234" s="30" t="s">
        <v>5</v>
      </c>
      <c r="B234" s="22">
        <v>5000</v>
      </c>
      <c r="C234" s="22" t="s">
        <v>14</v>
      </c>
      <c r="D234" s="31">
        <v>23.31</v>
      </c>
      <c r="F234" s="34">
        <v>0.9009009009009009</v>
      </c>
      <c r="G234" s="35">
        <v>2.31</v>
      </c>
      <c r="IU234" s="118">
        <f t="shared" si="16"/>
        <v>2.3099999999999987</v>
      </c>
      <c r="IV234" s="6" t="b">
        <f t="shared" si="15"/>
        <v>1</v>
      </c>
    </row>
    <row r="235" spans="1:256" ht="12.75">
      <c r="A235" s="30" t="s">
        <v>5</v>
      </c>
      <c r="B235" s="22">
        <v>5300</v>
      </c>
      <c r="C235" s="22" t="s">
        <v>14</v>
      </c>
      <c r="D235" s="31">
        <v>22.01</v>
      </c>
      <c r="F235" s="34">
        <v>0.954954954954955</v>
      </c>
      <c r="G235" s="35">
        <v>1.01</v>
      </c>
      <c r="IU235" s="118">
        <f t="shared" si="16"/>
        <v>1.0100000000000016</v>
      </c>
      <c r="IV235" s="6" t="b">
        <f t="shared" si="15"/>
        <v>1</v>
      </c>
    </row>
    <row r="236" spans="1:256" ht="12.75">
      <c r="A236" s="30" t="s">
        <v>5</v>
      </c>
      <c r="B236" s="22">
        <v>5550</v>
      </c>
      <c r="C236" s="22" t="s">
        <v>14</v>
      </c>
      <c r="D236" s="31">
        <v>21</v>
      </c>
      <c r="F236" s="34">
        <v>1</v>
      </c>
      <c r="G236" s="35">
        <v>0</v>
      </c>
      <c r="IU236" s="118">
        <f t="shared" si="16"/>
        <v>0</v>
      </c>
      <c r="IV236" s="6" t="b">
        <f t="shared" si="15"/>
        <v>1</v>
      </c>
    </row>
    <row r="237" spans="1:256" ht="12.75">
      <c r="A237" s="30" t="s">
        <v>5</v>
      </c>
      <c r="B237" s="22">
        <v>5850</v>
      </c>
      <c r="C237" s="22" t="s">
        <v>14</v>
      </c>
      <c r="D237" s="31">
        <v>19.98</v>
      </c>
      <c r="F237" s="34">
        <v>1.054054054054054</v>
      </c>
      <c r="G237" s="35">
        <v>-1.02</v>
      </c>
      <c r="IU237" s="118">
        <f t="shared" si="16"/>
        <v>-1.0199999999999996</v>
      </c>
      <c r="IV237" s="6" t="b">
        <f t="shared" si="15"/>
        <v>1</v>
      </c>
    </row>
    <row r="238" spans="1:256" ht="12.75">
      <c r="A238" s="30" t="s">
        <v>5</v>
      </c>
      <c r="B238" s="22">
        <v>6150</v>
      </c>
      <c r="C238" s="22" t="s">
        <v>14</v>
      </c>
      <c r="D238" s="31">
        <v>19.07</v>
      </c>
      <c r="F238" s="34">
        <v>1.1081081081081081</v>
      </c>
      <c r="G238" s="35">
        <v>-1.93</v>
      </c>
      <c r="IU238" s="118">
        <f t="shared" si="16"/>
        <v>-1.9299999999999997</v>
      </c>
      <c r="IV238" s="6" t="b">
        <f t="shared" si="15"/>
        <v>1</v>
      </c>
    </row>
    <row r="239" spans="1:256" ht="12.75">
      <c r="A239" s="30" t="s">
        <v>5</v>
      </c>
      <c r="B239" s="22">
        <v>6700</v>
      </c>
      <c r="C239" s="22" t="s">
        <v>14</v>
      </c>
      <c r="D239" s="31">
        <v>17.75</v>
      </c>
      <c r="F239" s="34">
        <v>1.2072072072072073</v>
      </c>
      <c r="G239" s="35">
        <v>-3.25</v>
      </c>
      <c r="IU239" s="118">
        <f t="shared" si="16"/>
        <v>-3.25</v>
      </c>
      <c r="IV239" s="6" t="b">
        <f t="shared" si="15"/>
        <v>1</v>
      </c>
    </row>
    <row r="240" spans="1:256" ht="13.5" thickBot="1">
      <c r="A240" s="30" t="s">
        <v>6</v>
      </c>
      <c r="B240" s="22">
        <v>7250</v>
      </c>
      <c r="C240" s="22" t="s">
        <v>14</v>
      </c>
      <c r="D240" s="31">
        <v>16.89</v>
      </c>
      <c r="F240" s="36">
        <v>1.3063063063063063</v>
      </c>
      <c r="G240" s="37">
        <v>-4.11</v>
      </c>
      <c r="IU240" s="119">
        <f t="shared" si="16"/>
        <v>-4.109999999999999</v>
      </c>
      <c r="IV240" s="6" t="b">
        <f t="shared" si="15"/>
        <v>1</v>
      </c>
    </row>
    <row r="241" spans="1:7" ht="12.75">
      <c r="A241" s="25" t="s">
        <v>7</v>
      </c>
      <c r="B241" s="22">
        <f>B236</f>
        <v>5550</v>
      </c>
      <c r="C241" s="23"/>
      <c r="D241" s="38"/>
      <c r="G241" s="44">
        <v>12.37</v>
      </c>
    </row>
    <row r="242" spans="1:4" ht="12.75">
      <c r="A242" s="25" t="s">
        <v>8</v>
      </c>
      <c r="B242" s="39">
        <f>P43</f>
        <v>21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</sheetData>
  <sheetProtection/>
  <mergeCells count="11">
    <mergeCell ref="J32:K32"/>
    <mergeCell ref="J27:K27"/>
    <mergeCell ref="J38:K38"/>
    <mergeCell ref="J34:K34"/>
    <mergeCell ref="J35:K35"/>
    <mergeCell ref="J26:K26"/>
    <mergeCell ref="J33:K33"/>
    <mergeCell ref="J28:K28"/>
    <mergeCell ref="J29:K29"/>
    <mergeCell ref="J30:K30"/>
    <mergeCell ref="J31:K31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Nolene Naidu</cp:lastModifiedBy>
  <cp:lastPrinted>2007-10-03T11:11:37Z</cp:lastPrinted>
  <dcterms:created xsi:type="dcterms:W3CDTF">2003-10-21T06:56:44Z</dcterms:created>
  <dcterms:modified xsi:type="dcterms:W3CDTF">2010-01-14T09:55:52Z</dcterms:modified>
  <cp:category/>
  <cp:version/>
  <cp:contentType/>
  <cp:contentStatus/>
</cp:coreProperties>
</file>